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graememorrison/Desktop/"/>
    </mc:Choice>
  </mc:AlternateContent>
  <xr:revisionPtr revIDLastSave="0" documentId="8_{86C046AB-2023-0A47-8796-0642864453F6}" xr6:coauthVersionLast="45" xr6:coauthVersionMax="45" xr10:uidLastSave="{00000000-0000-0000-0000-000000000000}"/>
  <bookViews>
    <workbookView xWindow="0" yWindow="0" windowWidth="28800" windowHeight="18000" xr2:uid="{D2EDCB10-C6D2-0E47-99E2-CBC7FED208FA}"/>
  </bookViews>
  <sheets>
    <sheet name="SUMMER HUBS - RECOVERY PLAN" sheetId="1" r:id="rId1"/>
  </sheets>
  <externalReferences>
    <externalReference r:id="rId2"/>
  </externalReferences>
  <definedNames>
    <definedName name="Display_Week">'[1]MASTER RECOVERY PLAN (GANTT)'!$G$4</definedName>
    <definedName name="_xlnm.Print_Titles" localSheetId="0">'SUMMER HUBS - RECOVERY PLAN'!$4:$6</definedName>
    <definedName name="Project_Start">'[1]MASTER RECOVERY PLAN (GANTT)'!$G$3</definedName>
    <definedName name="task_end" localSheetId="0">'SUMMER HUBS - RECOVERY PLAN'!$H1</definedName>
    <definedName name="task_progress" localSheetId="0">'SUMMER HUBS - RECOVERY PLAN'!$F1</definedName>
    <definedName name="task_start" localSheetId="0">'SUMMER HUBS - RECOVERY PLAN'!$G1</definedName>
    <definedName name="today" localSheetId="0">TODAY()</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I7" i="1"/>
  <c r="I8" i="1"/>
  <c r="I9" i="1"/>
  <c r="G10" i="1"/>
  <c r="H10" i="1" s="1"/>
  <c r="I10" i="1" s="1"/>
  <c r="G11" i="1"/>
  <c r="I11" i="1" s="1"/>
  <c r="G12" i="1"/>
  <c r="I12" i="1" s="1"/>
  <c r="G15" i="1"/>
  <c r="I15" i="1" s="1"/>
  <c r="G16" i="1"/>
  <c r="I16" i="1" s="1"/>
  <c r="G17" i="1"/>
  <c r="I17" i="1" s="1"/>
  <c r="G18" i="1"/>
  <c r="I18" i="1"/>
  <c r="G19" i="1"/>
  <c r="I19" i="1" s="1"/>
  <c r="G20" i="1"/>
  <c r="I20" i="1"/>
  <c r="G21" i="1"/>
  <c r="I21" i="1" s="1"/>
  <c r="G22" i="1"/>
  <c r="I22" i="1"/>
  <c r="G23" i="1"/>
  <c r="I23" i="1" s="1"/>
  <c r="G24" i="1"/>
  <c r="I24" i="1" s="1"/>
  <c r="G25" i="1"/>
  <c r="I25" i="1" s="1"/>
  <c r="I26" i="1"/>
  <c r="I27" i="1"/>
  <c r="H28" i="1"/>
  <c r="I28" i="1" s="1"/>
  <c r="G29" i="1"/>
  <c r="I29" i="1"/>
  <c r="G30" i="1"/>
  <c r="I30" i="1" s="1"/>
  <c r="G31" i="1"/>
  <c r="I31" i="1"/>
  <c r="G32" i="1"/>
  <c r="I32" i="1" s="1"/>
  <c r="G33" i="1"/>
  <c r="I33" i="1" s="1"/>
  <c r="G34" i="1"/>
  <c r="I34" i="1" s="1"/>
  <c r="G35" i="1"/>
  <c r="G36" i="1"/>
  <c r="I37" i="1"/>
  <c r="H38" i="1"/>
  <c r="I38" i="1"/>
  <c r="I39" i="1"/>
  <c r="I40" i="1"/>
  <c r="I41" i="1"/>
  <c r="I42" i="1"/>
  <c r="I43" i="1"/>
  <c r="I44" i="1"/>
  <c r="I45" i="1"/>
  <c r="I46" i="1"/>
  <c r="I47" i="1"/>
  <c r="G48" i="1"/>
  <c r="I48" i="1" s="1"/>
  <c r="G49" i="1"/>
  <c r="I49" i="1"/>
  <c r="G50" i="1"/>
  <c r="I50" i="1" s="1"/>
  <c r="G51" i="1"/>
  <c r="I51" i="1"/>
  <c r="G52" i="1"/>
  <c r="I52" i="1" s="1"/>
  <c r="G53" i="1"/>
  <c r="I53" i="1"/>
  <c r="G54" i="1"/>
  <c r="I54" i="1" s="1"/>
  <c r="G55" i="1"/>
  <c r="I55" i="1"/>
  <c r="G56" i="1"/>
  <c r="I56" i="1" s="1"/>
  <c r="I57" i="1"/>
  <c r="I58" i="1"/>
  <c r="I59" i="1"/>
  <c r="I60" i="1"/>
  <c r="I61" i="1"/>
  <c r="I62" i="1"/>
  <c r="I63" i="1"/>
  <c r="I64" i="1"/>
  <c r="I65" i="1"/>
  <c r="I66" i="1"/>
  <c r="I67" i="1"/>
  <c r="I68" i="1"/>
  <c r="G13" i="1" l="1"/>
  <c r="I13" i="1" s="1"/>
  <c r="G14" i="1"/>
  <c r="I14" i="1" s="1"/>
</calcChain>
</file>

<file path=xl/sharedStrings.xml><?xml version="1.0" encoding="utf-8"?>
<sst xmlns="http://schemas.openxmlformats.org/spreadsheetml/2006/main" count="160" uniqueCount="118">
  <si>
    <t>Sports development</t>
  </si>
  <si>
    <t>Staff should be prepared for all emotions associated with the COVID-19 managed environment and require carefully managing by all staff/coaches who themselves may be adversely affected. Well-being is paramount.</t>
  </si>
  <si>
    <t>Everyone should be aware of mental well-being of staff and customers/children</t>
  </si>
  <si>
    <t>All staff will be provided with appropriate PPE face masks</t>
  </si>
  <si>
    <t>Staff and participants should be encouraged to wear face masks we are practical to do so</t>
  </si>
  <si>
    <t>All activity areas should be adapted to accommodate safe social distance protocols</t>
  </si>
  <si>
    <t>The recommended two meter social distancing guidance should be applied in all instances</t>
  </si>
  <si>
    <t>When and if safe and practical to do so, activities should be delivered in an outdoor environment in the first instance. Appropriate risk assessments must be completed before hand.</t>
  </si>
  <si>
    <t>Activity/lesson plans should be devised to deliver an outdoor environment</t>
  </si>
  <si>
    <t>Stagger other activity start and finishing times/welfare breaks,/lunch to avoid multiple gatherings or any congestion points.</t>
  </si>
  <si>
    <t>Avoid congestion points within venues</t>
  </si>
  <si>
    <t>Develop activity lesson plans to accommodate a 1 to 6 ratio</t>
  </si>
  <si>
    <t>Reduce activity/class participation numbers</t>
  </si>
  <si>
    <t>Equipment can be used on a rotational basis at all community hubs across North Lanarkshire and all staff will ensure that the equipment is cleaned after use and also used safely.</t>
  </si>
  <si>
    <t>Establish and train staff and appropriate sanitisation of any equipment</t>
  </si>
  <si>
    <t>CLNL will also be able to provide additional sports equipment to enhance the quality of sporting activities in the community hubs. These are detailed below;
1.	Street Soccer Portable Football Pitch 
i.	The portable pitch could be set up in the playground of the hub and used by small groups at a time.
2.	Smoothie Bike
i.	The smoothie bike is a great tool to use to teach children of healthy eating and lifestyles. 
3.	Balanceability bikes/helmets 
i.	The balance bikes could be used in the outdoor or indoor areas and is aimed at children aged 2-7 years of age to teach them valuable basic cycling skills.  This could therefore be used in the nursery section of the hubs as well as the primary section.</t>
  </si>
  <si>
    <t>Ensure that adequate provision of sports and additional equipment necessary for a high-quality delivery</t>
  </si>
  <si>
    <t>To increase the variety of sports and activities on offer at the community hubs, a number of sport specific programmes would be available and rotated around the hubs each week for the children to take part in. This will include football and dance.</t>
  </si>
  <si>
    <t>Develop a detailed program activity plan/timetable to be delivered across all respective Hubs.</t>
  </si>
  <si>
    <t>Operations</t>
  </si>
  <si>
    <t>Ensure staff and customers keep safe social distancing from customers and each other, floor markings, sign posts etc. Customer confidence will be key therefore effective customer communication and marketing strategy should be used.</t>
  </si>
  <si>
    <t>Ensure all staff are aware of the safe customer journey and actively manage any pre-identified potential two meter hotspots / crossovers</t>
  </si>
  <si>
    <t>SPORTS DEVELOPMENT: Activity Delivery</t>
  </si>
  <si>
    <t>Ops and HR</t>
  </si>
  <si>
    <t>Workplace staff rooms must be closed unless there are no practical alternatives in terms of providing food for staff or space for breaks. Staff should be encouraged to bring their own food and minimise the number of people there are at any one time via rotors, so as to comply with social distancing rules. Do not provide communal kitchen items, such as mugs or cutlery, staff are to bring their own and wash them at home each day. When and if practical to do so, staff should take designated brakes outside the building or even in their own cars.</t>
  </si>
  <si>
    <t>Provide safe staff welfare facilities and compliance with current social distancing guidelines</t>
  </si>
  <si>
    <t>The cell to the right contains the phase 2 sample title. 
You can create a new phase at any time within column B. This project schedule does not require phases. To remove the phase, simply delete the row.
To create a new phase block in this row, enter a new title in the cell to the right.
To continue adding tasks to the phase above, enter a new row above this one and fill in the task data according to cell A9’s instructions.
Update the phase details in the cell to the right based on cell A8’s instructions.
Continue navigating down column A cells to learn more.
If you haven’t added any new rows in this worksheet, you will find that two additional sample phase blocks have been created for you in cells B20 and B26. Otherwise, navigate through the column A cells to find the additional blocks. 
Repeat the instructions from cells A8 and A9 whenever you need to.</t>
  </si>
  <si>
    <t>JCC</t>
  </si>
  <si>
    <t>Liaise and communicate the recovery plan and any HR implications to the respective unions</t>
  </si>
  <si>
    <t>Determine those that still need to self  due to quarantine due to pre existing medical conditions and how this will impact of shift cover. Staff shall be recruited from employees currently on furlough and requires 7 days’ notice of  return to work date, to be given in writing. As we can only furlough staff for a minimum of 3 weeks at any one time plan would be for employees working one on and 3 weeks off, so allowing furlough in between.</t>
  </si>
  <si>
    <t>Contact all members  of staff to arrange shift patterns</t>
  </si>
  <si>
    <t>Influenced by furlough and sheilding staff</t>
  </si>
  <si>
    <t>Identify staffing resource plan to deliver all tasks within Phase 1</t>
  </si>
  <si>
    <t>To ensure that all staff training is up to date, Ensure all staff are appropriately trained and equipped to deal with social distancing, managing conflict PPE and we are relevant the use of machinery/Gator.  ensure we provide staff with knowledge to work in a safe environment.</t>
  </si>
  <si>
    <t>Identify staffing COVID-19 Training Plan</t>
  </si>
  <si>
    <t>Marketing</t>
  </si>
  <si>
    <t>Identify staffing and customer communication strategy</t>
  </si>
  <si>
    <t>HR</t>
  </si>
  <si>
    <t>C&amp;LNL policy requires 7-10 days notice:
•	1 x Duty Manager
•	1 x Supervisor
•	1 x Reception
•	1 x Cleaner
•	2 x Leisure Attendant
•	6 x Coaches</t>
  </si>
  <si>
    <t>Each facilitate will operate with a dedicated team of NL leisure that will fulfil the duties of managing and delivering the program in a safe and friendly controlled environment. Identified staff to be removed from furlogh. Progress with removing agreed staff from furlough depending on venue and service delivery requirements</t>
  </si>
  <si>
    <t>Ensure all staff are appropriately trained and equipped to deal with social distancing from customers ensure we provide them a safe working environment at all costs.</t>
  </si>
  <si>
    <t>Protect Staff - PPE</t>
  </si>
  <si>
    <t>HR Phase  - STAFF ENGAGEMENT</t>
  </si>
  <si>
    <t>Estates &amp; Health &amp; Safety</t>
  </si>
  <si>
    <t>Presently there is no requirement to mark out social distance arrangements within our car parking facilities</t>
  </si>
  <si>
    <t>Car Parking Facilities</t>
  </si>
  <si>
    <t>Complete all appropriate risk assessments and safe systems of work to provide a safe environment for both staff and customers alike</t>
  </si>
  <si>
    <t>Currently Compliant though some inspections due</t>
  </si>
  <si>
    <t>Test building emergency systems: lights, fire, pool, security</t>
  </si>
  <si>
    <t>Electrical Installations/ Equipment</t>
  </si>
  <si>
    <t>Gas Appliances</t>
  </si>
  <si>
    <t>Sample phase title block</t>
  </si>
  <si>
    <t>Venue Managers to advise/arrange outstanding  items</t>
  </si>
  <si>
    <t>Statutory Inspections</t>
  </si>
  <si>
    <t>High Risk to staff. Needs RA. Review current advice and implement. IWS to cost</t>
  </si>
  <si>
    <t>Water Hygiene: Carry out building legionella treatments and checks</t>
  </si>
  <si>
    <t>Site Visit and determine any defects and report</t>
  </si>
  <si>
    <t>Initial site venue maintenance survey/inspections</t>
  </si>
  <si>
    <t>Catering</t>
  </si>
  <si>
    <t>All catering units and vending facilities to remain closed until the appropriate change to lockdown guidelines is advised by the Scottish government</t>
  </si>
  <si>
    <t>Public catering and vending facilities</t>
  </si>
  <si>
    <t>When practical to do so implement one-way systems for customers</t>
  </si>
  <si>
    <t>Remove all public seating / waiting areas</t>
  </si>
  <si>
    <t>Customers staff must arrive 'Activity Ready'. Staff and customer toilet facilities should be controled to mange one users at any one time. Strict cleaning/ disinfectant regime must be in place after use.</t>
  </si>
  <si>
    <t>Close all changing facilities and restrict the number of public toilet facilities</t>
  </si>
  <si>
    <t>Ensure social distancing rules are enforced</t>
  </si>
  <si>
    <t>2m lines marked for waiting areas out side the building</t>
  </si>
  <si>
    <t>Biffa, PHS, Cryo Service, G4S</t>
  </si>
  <si>
    <t>Review and re establish service contracts</t>
  </si>
  <si>
    <t>Single shift arrangements</t>
  </si>
  <si>
    <t>Review Venue Opening hours to support the community hubs.</t>
  </si>
  <si>
    <t>Develop venue specific COVID-19 signage strategies and plans. Prepare venue layouts detailing the locations and type of signage required.</t>
  </si>
  <si>
    <t>Develop &amp; deploy COVID-19 signage stratagy</t>
  </si>
  <si>
    <t>Cleaning, equipment, staff uniforms, PPE</t>
  </si>
  <si>
    <t>Ensure all PPE personals and sanitising equipment</t>
  </si>
  <si>
    <t>Disinfecting and sanitising chemicals</t>
  </si>
  <si>
    <t>Ensure all cleaning and disinfecting stock levels</t>
  </si>
  <si>
    <t xml:space="preserve">Liaise with our respective venue management to identify the most appropriate and practical front of house solution. </t>
  </si>
  <si>
    <t>Install FOH - Reception temporary Perspex shields</t>
  </si>
  <si>
    <t>Pre opening deep cleaning and disinfectant plan; all key touch points.</t>
  </si>
  <si>
    <t>All hard surface touch points should be kept to an absolute minimum</t>
  </si>
  <si>
    <t>All self-service kiosk and turnstiles have to remain closed during this phase</t>
  </si>
  <si>
    <t xml:space="preserve">Review booking screens and POS. </t>
  </si>
  <si>
    <t>Update IT MRM booking system to accommodate community hubs</t>
  </si>
  <si>
    <t>All safe distancing, staff well-being &amp; safety measures must be implemented. Forlough and HR implications along with shift rotas and operating hours must also be considered. All front of house reception areas must be clear of all unnecessary items, documents, leaflets, stationery to allow for easy sanitisation all hard surfaces.</t>
  </si>
  <si>
    <t>Re-establish one FOH personal per venue as per Community hub operating hours. Establish a COVID-19 safe working in that environment to accommodate one reception staff.</t>
  </si>
  <si>
    <t>One main telephone lines to be re-established per venue along with associated MRM and payment systems.</t>
  </si>
  <si>
    <t>Re-establish a telephone lines and MRM booking system for each respective venue</t>
  </si>
  <si>
    <t>Identify new phase pricing strategy and Financial planning</t>
  </si>
  <si>
    <t>IT</t>
  </si>
  <si>
    <t>Reinstate front of house ITC systems;</t>
  </si>
  <si>
    <t>Reinstate building plant; heating air conditioning</t>
  </si>
  <si>
    <t>Rows 10 to 13 repeat the pattern from row 9. 
Repeat the instructions from cell A9 for all task rows in this worksheet. Overwrite any sample data.
A sample of another phase starts in cell A14. 
Continue entering tasks in cells A10 to A13 or go to cell A14 to learn more.</t>
  </si>
  <si>
    <t>•	Broadwood Stadium
•	Airdrie Sports Centre
•	Sir Mat Busby
•	Ravenscraig Sports Facility
•	Wishaw Sports Facility
•	Shotts Sports Centre
•	Ian Nicholson Centre</t>
  </si>
  <si>
    <t>Develop COVID-19 recovery plans for the identified community hub venues</t>
  </si>
  <si>
    <t>C&amp;LNL will deliver programmed sports activities and structures across the 9 community hubs.
This would be coordinated and managed by the Operational Sport Development Team across the 6 weeks of the summer holidays. These activities are aimed at all ages and abilities from P1-S6 and will be delivered by qualified sports coaches who have a range of experience from coaching at sport specific coaching programmes, holiday programmes and diversionary projects.
The hubs will operate from am &amp; pm and the shift pattern would be split into the following hours;
9am-5pm– Monday to Friday
10am-3pm – Saturday &amp; Sunday</t>
  </si>
  <si>
    <r>
      <t xml:space="preserve">Establish an effective and functional operational Guidance to support  safe provision of NLC's Community Hubs with the reopening of the venue and specific activity areas; Main Sports Halls, Small, Medium &amp; Large studios and outdoor activity areas including sports pitches and athletics tracks </t>
    </r>
    <r>
      <rPr>
        <b/>
        <u/>
        <sz val="11"/>
        <color rgb="FF262626"/>
        <rFont val="Calibri (Body)"/>
      </rPr>
      <t>only</t>
    </r>
    <r>
      <rPr>
        <sz val="11"/>
        <color rgb="FF262626"/>
        <rFont val="Calibri"/>
        <family val="2"/>
        <scheme val="minor"/>
      </rPr>
      <t>, and continue with the secure closure on lockdown of all areas not in use including gym and wetside facilities. This program will operate from the 25th of June until the 10th of August 2020 and may be subject to change based on the guidelines directed by the Scottish Government</t>
    </r>
  </si>
  <si>
    <t>VENUE HUBS - PRE-OPENING PHASE - Operational Planning</t>
  </si>
  <si>
    <t>Cell B8 contains the phase 1 sample title. 
Enter a new title in cell B8.
Enter a name to assign the phase to, if this applies to your project, in cell C8.
Enter the progress for the entire phase, if this applies to your project, in cell D8.
Enter the start and end dates for the entire phase, if this applies to your project, in cells E8 and F8. 
The Gantt chart will automatically fill in the appropriate dates and shade according to the progress entered.
To delete the phase and work only from tasks, simply delete this row.</t>
  </si>
  <si>
    <t xml:space="preserve">Do not delete this row. This row is hidden to preserve a formula that is used to highlight the current day within the project schedule. </t>
  </si>
  <si>
    <t>DAYS</t>
  </si>
  <si>
    <t>END</t>
  </si>
  <si>
    <t>START</t>
  </si>
  <si>
    <t>PROGRESS</t>
  </si>
  <si>
    <t>PRIORITY (RAG)</t>
  </si>
  <si>
    <t>ASSIGNED
TO</t>
  </si>
  <si>
    <t>NOTE</t>
  </si>
  <si>
    <t>TASK</t>
  </si>
  <si>
    <t>This row contains headers for the project schedule that follows below them. 
Navigate from B6 to BL6 to hear the content. The first letter of each day of the week for the date above that heading starts in cell I6 and continues to cell BL6.
All project timeline graphing is automatically generated based on the start and end dates entered, using conditional formats.
Do not modify content in cells within columns after column I starting with cell I7.</t>
  </si>
  <si>
    <t>Cells I5 to BL5 contain the day number for the week represented in the cell block above each date cell and are automatically calculated.
You should not modify these cells.
Today’s date is outlined in red (hex #AD3815) from today’s date on row 5 throughout the entire date column to the end of the project schedule.</t>
  </si>
  <si>
    <t>Document Controller: Graeme Morrison</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</si>
  <si>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automatically calculated. There are 8 weeks represented in this view from cell I4 to cell BF4.
You should not modify these cells.
The display week label is in cell C4.</t>
  </si>
  <si>
    <t>Recovery Phase Start:</t>
  </si>
  <si>
    <t>Enter the name of the project lead in cell B3. Enter the project start date in cell E3. The project start label is in cell C3.</t>
  </si>
  <si>
    <t>Enter the company name in cell B2.</t>
  </si>
  <si>
    <r>
      <t xml:space="preserve">COMMUNITY HUBS : </t>
    </r>
    <r>
      <rPr>
        <sz val="48"/>
        <color theme="1" tint="0.499984740745262"/>
        <rFont val="Calibri (Headings)"/>
      </rPr>
      <t>COVID-19 Operational &amp; Delivery Plan</t>
    </r>
  </si>
  <si>
    <t>Create a project schedule in this worksheet.
Enter the title of this project in cell B1. 
Information about how to use this worksheet, including instructions for screen readers and the author of this workbook, is in the About worksheet.
Continue navigating down column A to hear further instructions.</t>
  </si>
  <si>
    <r>
      <t xml:space="preserve">Version: </t>
    </r>
    <r>
      <rPr>
        <sz val="14"/>
        <color theme="1" tint="0.499984740745262"/>
        <rFont val="Calibri (Body)"/>
      </rPr>
      <t>v4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</si>
</sst>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m/d/yy;@"/>
    <numFmt numFmtId="166" formatCode="ddd\,\ d/m/yyyy"/>
  </numFmts>
  <fonts count="19">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color theme="1"/>
      <name val="Calibri"/>
      <family val="2"/>
      <scheme val="minor"/>
    </font>
    <font>
      <sz val="11"/>
      <color rgb="FF262626"/>
      <name val="Calibri"/>
      <family val="2"/>
      <scheme val="minor"/>
    </font>
    <font>
      <b/>
      <u/>
      <sz val="11"/>
      <color rgb="FF262626"/>
      <name val="Calibri (Body)"/>
    </font>
    <font>
      <b/>
      <sz val="9"/>
      <color theme="0"/>
      <name val="Calibri"/>
      <family val="2"/>
      <scheme val="minor"/>
    </font>
    <font>
      <sz val="14"/>
      <color theme="1" tint="0.499984740745262"/>
      <name val="Calibri"/>
      <family val="2"/>
      <scheme val="minor"/>
    </font>
    <font>
      <sz val="14"/>
      <color theme="1"/>
      <name val="Calibri"/>
      <family val="2"/>
      <scheme val="minor"/>
    </font>
    <font>
      <sz val="9"/>
      <color theme="1"/>
      <name val="Calibri"/>
      <family val="2"/>
      <scheme val="minor"/>
    </font>
    <font>
      <b/>
      <sz val="8"/>
      <color rgb="FFFF0000"/>
      <name val="Calibri"/>
      <family val="2"/>
      <scheme val="minor"/>
    </font>
    <font>
      <sz val="9"/>
      <color theme="1" tint="0.249977111117893"/>
      <name val="Calibri"/>
      <family val="2"/>
      <scheme val="minor"/>
    </font>
    <font>
      <sz val="14"/>
      <color theme="1" tint="0.499984740745262"/>
      <name val="Calibri (Body)"/>
    </font>
    <font>
      <sz val="10"/>
      <name val="Calibri"/>
      <family val="2"/>
      <scheme val="minor"/>
    </font>
    <font>
      <b/>
      <sz val="20"/>
      <color theme="4" tint="-0.249977111117893"/>
      <name val="Calibri Light"/>
      <family val="2"/>
      <scheme val="major"/>
    </font>
    <font>
      <b/>
      <sz val="22"/>
      <color theme="1" tint="0.34998626667073579"/>
      <name val="Calibri Light"/>
      <family val="2"/>
      <scheme val="major"/>
    </font>
    <font>
      <sz val="48"/>
      <color rgb="FFC00000"/>
      <name val="Calibri Light"/>
      <family val="2"/>
      <scheme val="major"/>
    </font>
    <font>
      <sz val="48"/>
      <color theme="1" tint="0.499984740745262"/>
      <name val="Calibri (Headings)"/>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tint="0.34998626667073579"/>
        <bgColor theme="4"/>
      </patternFill>
    </fill>
    <fill>
      <patternFill patternType="solid">
        <fgColor theme="0"/>
        <bgColor indexed="64"/>
      </patternFill>
    </fill>
  </fills>
  <borders count="8">
    <border>
      <left/>
      <right/>
      <top/>
      <bottom/>
      <diagonal/>
    </border>
    <border>
      <left/>
      <right/>
      <top style="medium">
        <color theme="0" tint="-0.14996795556505021"/>
      </top>
      <bottom style="medium">
        <color theme="0" tint="-0.14996795556505021"/>
      </bottom>
      <diagonal/>
    </border>
    <border>
      <left/>
      <right/>
      <top style="medium">
        <color theme="0" tint="-0.14993743705557422"/>
      </top>
      <bottom style="medium">
        <color theme="0" tint="-0.14993743705557422"/>
      </bottom>
      <diagonal/>
    </border>
    <border>
      <left/>
      <right/>
      <top style="medium">
        <color theme="0" tint="-0.14996795556505021"/>
      </top>
      <bottom style="medium">
        <color theme="0" tint="-0.14993743705557422"/>
      </bottom>
      <diagonal/>
    </border>
    <border>
      <left/>
      <right/>
      <top style="medium">
        <color theme="0" tint="-0.14993743705557422"/>
      </top>
      <bottom style="medium">
        <color theme="0" tint="-0.14996795556505021"/>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1">
    <xf numFmtId="0" fontId="0" fillId="0" borderId="0"/>
    <xf numFmtId="9" fontId="1" fillId="0" borderId="0" applyFont="0" applyFill="0" applyBorder="0" applyAlignment="0" applyProtection="0"/>
    <xf numFmtId="0" fontId="16"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1" fillId="0" borderId="0" applyNumberFormat="0" applyFill="0" applyProtection="0">
      <alignment horizontal="right" indent="1"/>
    </xf>
    <xf numFmtId="0" fontId="2" fillId="0" borderId="0"/>
    <xf numFmtId="165" fontId="1" fillId="0" borderId="1" applyFill="0">
      <alignment horizontal="center" vertical="center"/>
    </xf>
    <xf numFmtId="0" fontId="1" fillId="0" borderId="1" applyFill="0">
      <alignment horizontal="center" vertical="center"/>
    </xf>
    <xf numFmtId="0" fontId="1" fillId="0" borderId="1" applyFill="0">
      <alignment horizontal="left" vertical="center" indent="2"/>
    </xf>
    <xf numFmtId="166" fontId="1" fillId="0" borderId="7">
      <alignment horizontal="center" vertical="center"/>
    </xf>
  </cellStyleXfs>
  <cellXfs count="89">
    <xf numFmtId="0" fontId="0" fillId="0" borderId="0" xfId="0"/>
    <xf numFmtId="164" fontId="0" fillId="0" borderId="0" xfId="0" applyNumberFormat="1"/>
    <xf numFmtId="164" fontId="0" fillId="0" borderId="0" xfId="0" applyNumberFormat="1" applyAlignment="1">
      <alignment horizontal="center"/>
    </xf>
    <xf numFmtId="0" fontId="0" fillId="0" borderId="0" xfId="0" applyAlignment="1">
      <alignment wrapText="1"/>
    </xf>
    <xf numFmtId="0" fontId="2" fillId="0" borderId="0" xfId="6"/>
    <xf numFmtId="0" fontId="0" fillId="0" borderId="0" xfId="0" applyAlignment="1">
      <alignment vertical="center"/>
    </xf>
    <xf numFmtId="0" fontId="3" fillId="0" borderId="1" xfId="0" applyFont="1" applyBorder="1" applyAlignment="1">
      <alignment horizontal="center" vertical="center"/>
    </xf>
    <xf numFmtId="164" fontId="1" fillId="2" borderId="1" xfId="7" applyNumberFormat="1" applyFill="1">
      <alignment horizontal="center" vertical="center"/>
    </xf>
    <xf numFmtId="164" fontId="1" fillId="2" borderId="2" xfId="7" applyNumberFormat="1" applyFill="1" applyBorder="1">
      <alignment horizontal="center" vertical="center"/>
    </xf>
    <xf numFmtId="9" fontId="1" fillId="2" borderId="2" xfId="1" applyFont="1" applyFill="1" applyBorder="1" applyAlignment="1">
      <alignment horizontal="center" vertical="center"/>
    </xf>
    <xf numFmtId="0" fontId="1" fillId="2" borderId="2" xfId="8" applyFill="1" applyBorder="1">
      <alignment horizontal="center" vertical="center"/>
    </xf>
    <xf numFmtId="0" fontId="1" fillId="2" borderId="2" xfId="9" applyFill="1" applyBorder="1" applyAlignment="1">
      <alignment horizontal="left" vertical="center" wrapText="1"/>
    </xf>
    <xf numFmtId="0" fontId="1" fillId="2" borderId="2" xfId="9" applyFill="1" applyBorder="1">
      <alignment horizontal="left" vertical="center" indent="2"/>
    </xf>
    <xf numFmtId="0" fontId="1" fillId="2" borderId="2" xfId="9" applyFill="1" applyBorder="1" applyAlignment="1">
      <alignment horizontal="left" vertical="center" wrapText="1" indent="2"/>
    </xf>
    <xf numFmtId="9" fontId="3" fillId="2" borderId="1" xfId="1" applyFont="1" applyFill="1" applyBorder="1" applyAlignment="1">
      <alignment horizontal="center" vertical="center"/>
    </xf>
    <xf numFmtId="0" fontId="0" fillId="2" borderId="1" xfId="8" applyFont="1" applyFill="1">
      <alignment horizontal="center" vertical="center"/>
    </xf>
    <xf numFmtId="0" fontId="1" fillId="2" borderId="1" xfId="9" applyFill="1" applyAlignment="1">
      <alignment horizontal="left" vertical="center" wrapText="1"/>
    </xf>
    <xf numFmtId="0" fontId="0" fillId="2" borderId="3" xfId="9" applyFont="1" applyFill="1" applyBorder="1" applyAlignment="1">
      <alignment horizontal="left" vertical="center" wrapText="1" indent="2"/>
    </xf>
    <xf numFmtId="0" fontId="1" fillId="2" borderId="1" xfId="8" applyFill="1">
      <alignment horizontal="center" vertical="center"/>
    </xf>
    <xf numFmtId="0" fontId="0" fillId="2" borderId="1" xfId="9" applyFont="1" applyFill="1" applyAlignment="1">
      <alignment horizontal="left" vertical="center" wrapText="1"/>
    </xf>
    <xf numFmtId="0" fontId="1" fillId="2" borderId="1" xfId="9" applyFill="1" applyAlignment="1">
      <alignment horizontal="left" vertical="center" wrapText="1" indent="2"/>
    </xf>
    <xf numFmtId="164" fontId="3" fillId="3" borderId="1" xfId="0" applyNumberFormat="1" applyFont="1" applyFill="1" applyBorder="1" applyAlignment="1">
      <alignment horizontal="center" vertical="center"/>
    </xf>
    <xf numFmtId="164" fontId="0" fillId="3" borderId="1" xfId="0" applyNumberFormat="1" applyFill="1" applyBorder="1" applyAlignment="1">
      <alignment horizontal="center" vertical="center"/>
    </xf>
    <xf numFmtId="9" fontId="3" fillId="3" borderId="1" xfId="1" applyFont="1" applyFill="1" applyBorder="1" applyAlignment="1">
      <alignment horizontal="center" vertical="center"/>
    </xf>
    <xf numFmtId="0" fontId="1" fillId="3" borderId="2" xfId="8" applyFill="1" applyBorder="1">
      <alignment horizontal="center" vertical="center"/>
    </xf>
    <xf numFmtId="0" fontId="1" fillId="3" borderId="1" xfId="8" applyFill="1">
      <alignment horizontal="center"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indent="1"/>
    </xf>
    <xf numFmtId="164" fontId="1" fillId="4" borderId="2" xfId="7" applyNumberFormat="1" applyFill="1" applyBorder="1">
      <alignment horizontal="center" vertical="center"/>
    </xf>
    <xf numFmtId="9" fontId="1" fillId="4" borderId="2" xfId="1" applyFont="1" applyFill="1" applyBorder="1" applyAlignment="1">
      <alignment horizontal="center" vertical="center"/>
    </xf>
    <xf numFmtId="0" fontId="1" fillId="4" borderId="2" xfId="8" applyFill="1" applyBorder="1">
      <alignment horizontal="center" vertical="center"/>
    </xf>
    <xf numFmtId="0" fontId="1" fillId="4" borderId="2" xfId="9" applyFill="1" applyBorder="1" applyAlignment="1">
      <alignment horizontal="left" vertical="center" wrapText="1"/>
    </xf>
    <xf numFmtId="0" fontId="1" fillId="4" borderId="2" xfId="9" applyFill="1" applyBorder="1" applyAlignment="1">
      <alignment horizontal="left" vertical="center" wrapText="1" indent="2"/>
    </xf>
    <xf numFmtId="0" fontId="2" fillId="0" borderId="0" xfId="6" applyAlignment="1">
      <alignment wrapText="1"/>
    </xf>
    <xf numFmtId="0" fontId="1" fillId="4" borderId="2" xfId="9" applyFill="1" applyBorder="1">
      <alignment horizontal="left" vertical="center" indent="2"/>
    </xf>
    <xf numFmtId="9" fontId="3" fillId="4" borderId="2" xfId="1" applyFont="1" applyFill="1" applyBorder="1" applyAlignment="1">
      <alignment horizontal="center" vertical="center"/>
    </xf>
    <xf numFmtId="164" fontId="3" fillId="5" borderId="2" xfId="0" applyNumberFormat="1" applyFont="1" applyFill="1" applyBorder="1" applyAlignment="1">
      <alignment horizontal="center" vertical="center"/>
    </xf>
    <xf numFmtId="164" fontId="0" fillId="5" borderId="2" xfId="0" applyNumberFormat="1" applyFill="1" applyBorder="1" applyAlignment="1">
      <alignment horizontal="center" vertical="center"/>
    </xf>
    <xf numFmtId="9" fontId="3" fillId="5" borderId="2" xfId="1" applyFont="1" applyFill="1" applyBorder="1" applyAlignment="1">
      <alignment horizontal="center" vertical="center"/>
    </xf>
    <xf numFmtId="0" fontId="1" fillId="5" borderId="2" xfId="8" applyFill="1" applyBorder="1">
      <alignment horizontal="center" vertical="center"/>
    </xf>
    <xf numFmtId="0" fontId="4" fillId="5" borderId="2" xfId="0" applyFont="1" applyFill="1" applyBorder="1" applyAlignment="1">
      <alignment horizontal="left" vertical="center" wrapText="1"/>
    </xf>
    <xf numFmtId="0" fontId="4" fillId="5" borderId="2" xfId="0" applyFont="1" applyFill="1" applyBorder="1" applyAlignment="1">
      <alignment horizontal="left" vertical="center" indent="1"/>
    </xf>
    <xf numFmtId="164" fontId="1" fillId="6" borderId="2" xfId="7" applyNumberFormat="1" applyFill="1" applyBorder="1">
      <alignment horizontal="center" vertical="center"/>
    </xf>
    <xf numFmtId="9" fontId="3" fillId="6" borderId="2" xfId="1" applyFont="1" applyFill="1" applyBorder="1" applyAlignment="1">
      <alignment horizontal="center" vertical="center"/>
    </xf>
    <xf numFmtId="0" fontId="1" fillId="6" borderId="2" xfId="8" applyFill="1" applyBorder="1">
      <alignment horizontal="center" vertical="center"/>
    </xf>
    <xf numFmtId="0" fontId="0" fillId="6" borderId="2" xfId="0" applyFill="1" applyBorder="1"/>
    <xf numFmtId="0" fontId="0" fillId="6" borderId="2" xfId="0" applyFill="1" applyBorder="1" applyAlignment="1">
      <alignment horizontal="left" wrapText="1" indent="2"/>
    </xf>
    <xf numFmtId="0" fontId="0" fillId="6" borderId="2" xfId="0" applyFill="1" applyBorder="1" applyAlignment="1">
      <alignment horizontal="left" indent="2"/>
    </xf>
    <xf numFmtId="164" fontId="1" fillId="6" borderId="1" xfId="7" applyNumberFormat="1" applyFill="1">
      <alignment horizontal="center" vertical="center"/>
    </xf>
    <xf numFmtId="9" fontId="1" fillId="6" borderId="2" xfId="1" applyFont="1" applyFill="1" applyBorder="1" applyAlignment="1">
      <alignment horizontal="center" vertical="center"/>
    </xf>
    <xf numFmtId="0" fontId="1" fillId="6" borderId="2" xfId="9" applyFill="1" applyBorder="1" applyAlignment="1">
      <alignment horizontal="left" vertical="center" wrapText="1"/>
    </xf>
    <xf numFmtId="0" fontId="1" fillId="6" borderId="2" xfId="9" applyFill="1" applyBorder="1">
      <alignment horizontal="left" vertical="center" indent="2"/>
    </xf>
    <xf numFmtId="0" fontId="1" fillId="6" borderId="2" xfId="9" applyFill="1" applyBorder="1" applyAlignment="1">
      <alignment horizontal="left" vertical="center" wrapText="1" indent="2"/>
    </xf>
    <xf numFmtId="9" fontId="3" fillId="6" borderId="1" xfId="1" applyFont="1" applyFill="1" applyBorder="1" applyAlignment="1">
      <alignment horizontal="center" vertical="center"/>
    </xf>
    <xf numFmtId="0" fontId="1" fillId="6" borderId="1" xfId="8" applyFill="1">
      <alignment horizontal="center" vertical="center"/>
    </xf>
    <xf numFmtId="0" fontId="1" fillId="6" borderId="1" xfId="9" applyFill="1" applyAlignment="1">
      <alignment horizontal="left" vertical="center" wrapText="1"/>
    </xf>
    <xf numFmtId="0" fontId="1" fillId="6" borderId="1" xfId="9" applyFill="1" applyAlignment="1">
      <alignment horizontal="left" vertical="center" wrapText="1" indent="2"/>
    </xf>
    <xf numFmtId="0" fontId="1" fillId="6" borderId="1" xfId="9" applyFill="1">
      <alignment horizontal="left" vertical="center" indent="2"/>
    </xf>
    <xf numFmtId="0" fontId="1" fillId="6" borderId="4" xfId="9" applyFill="1" applyBorder="1">
      <alignment horizontal="left" vertical="center" indent="2"/>
    </xf>
    <xf numFmtId="0" fontId="0" fillId="6" borderId="1" xfId="8" applyFont="1" applyFill="1">
      <alignment horizontal="center" vertical="center"/>
    </xf>
    <xf numFmtId="0" fontId="0" fillId="6" borderId="1" xfId="9" applyFont="1" applyFill="1" applyAlignment="1">
      <alignment horizontal="left" vertical="center" wrapText="1"/>
    </xf>
    <xf numFmtId="0" fontId="5" fillId="6" borderId="1" xfId="0" applyFont="1" applyFill="1" applyBorder="1" applyAlignment="1">
      <alignment horizontal="left" vertical="center" wrapText="1" indent="2"/>
    </xf>
    <xf numFmtId="164" fontId="3" fillId="7" borderId="3" xfId="0" applyNumberFormat="1" applyFont="1" applyFill="1" applyBorder="1" applyAlignment="1">
      <alignment horizontal="center" vertical="center"/>
    </xf>
    <xf numFmtId="164" fontId="0" fillId="7" borderId="3" xfId="0" applyNumberFormat="1" applyFill="1" applyBorder="1" applyAlignment="1">
      <alignment horizontal="center" vertical="center"/>
    </xf>
    <xf numFmtId="9" fontId="3" fillId="7" borderId="3" xfId="1" applyFont="1" applyFill="1" applyBorder="1" applyAlignment="1">
      <alignment horizontal="center" vertical="center"/>
    </xf>
    <xf numFmtId="0" fontId="1" fillId="7" borderId="3" xfId="8" applyFill="1" applyBorder="1">
      <alignment horizontal="center" vertical="center"/>
    </xf>
    <xf numFmtId="0" fontId="4" fillId="7" borderId="3" xfId="0" applyFont="1" applyFill="1" applyBorder="1" applyAlignment="1">
      <alignment horizontal="left" vertical="center" wrapText="1"/>
    </xf>
    <xf numFmtId="0" fontId="4" fillId="7" borderId="3" xfId="0" applyFont="1" applyFill="1" applyBorder="1" applyAlignment="1">
      <alignment horizontal="left" vertical="center" indent="1"/>
    </xf>
    <xf numFmtId="0" fontId="7" fillId="8" borderId="5" xfId="0" applyFont="1" applyFill="1" applyBorder="1" applyAlignment="1">
      <alignment horizontal="center" vertical="center" wrapText="1"/>
    </xf>
    <xf numFmtId="164" fontId="7" fillId="8" borderId="5" xfId="0" applyNumberFormat="1" applyFont="1" applyFill="1" applyBorder="1" applyAlignment="1">
      <alignment horizontal="center" vertical="center" wrapText="1"/>
    </xf>
    <xf numFmtId="0" fontId="7" fillId="8" borderId="5" xfId="0" applyFont="1" applyFill="1" applyBorder="1" applyAlignment="1">
      <alignment horizontal="left" vertical="center" wrapText="1"/>
    </xf>
    <xf numFmtId="0" fontId="7" fillId="8" borderId="5" xfId="0" applyFont="1" applyFill="1" applyBorder="1" applyAlignment="1">
      <alignment horizontal="left" vertical="center" indent="1"/>
    </xf>
    <xf numFmtId="0" fontId="0" fillId="0" borderId="6" xfId="0" applyBorder="1"/>
    <xf numFmtId="0" fontId="8" fillId="0" borderId="0" xfId="0" applyFont="1" applyAlignment="1">
      <alignment horizontal="center" vertical="center"/>
    </xf>
    <xf numFmtId="0" fontId="9" fillId="0" borderId="0" xfId="5" applyFont="1" applyAlignment="1">
      <alignment horizontal="right" vertical="center"/>
    </xf>
    <xf numFmtId="0" fontId="10" fillId="0" borderId="0" xfId="3" applyFont="1" applyAlignment="1"/>
    <xf numFmtId="0" fontId="9" fillId="0" borderId="0" xfId="4" applyAlignment="1">
      <alignment horizontal="left" vertical="top" indent="9"/>
    </xf>
    <xf numFmtId="164" fontId="1" fillId="0" borderId="0" xfId="10" applyNumberFormat="1" applyBorder="1" applyAlignment="1">
      <alignment vertical="center"/>
    </xf>
    <xf numFmtId="164" fontId="8" fillId="0" borderId="0" xfId="10" applyNumberFormat="1" applyFont="1" applyBorder="1">
      <alignment horizontal="center" vertical="center"/>
    </xf>
    <xf numFmtId="0" fontId="11" fillId="9" borderId="0" xfId="5" applyFont="1" applyFill="1" applyAlignment="1">
      <alignment wrapText="1"/>
    </xf>
    <xf numFmtId="0" fontId="0" fillId="0" borderId="0" xfId="0" applyAlignment="1">
      <alignment horizontal="center"/>
    </xf>
    <xf numFmtId="0" fontId="12" fillId="0" borderId="0" xfId="3" applyFont="1" applyAlignment="1"/>
    <xf numFmtId="0" fontId="9" fillId="0" borderId="0" xfId="3" applyAlignment="1">
      <alignment horizontal="left" indent="9"/>
    </xf>
    <xf numFmtId="0" fontId="14" fillId="0" borderId="0" xfId="0" applyFont="1"/>
    <xf numFmtId="164" fontId="14" fillId="0" borderId="0" xfId="0" applyNumberFormat="1" applyFont="1" applyAlignment="1">
      <alignment horizontal="center" vertical="center"/>
    </xf>
    <xf numFmtId="164" fontId="14" fillId="0" borderId="0" xfId="0" applyNumberFormat="1" applyFont="1" applyAlignment="1">
      <alignment horizontal="center"/>
    </xf>
    <xf numFmtId="0" fontId="15" fillId="0" borderId="0" xfId="0" applyFont="1" applyAlignment="1">
      <alignment horizontal="left"/>
    </xf>
    <xf numFmtId="0" fontId="12" fillId="0" borderId="0" xfId="3" applyFont="1" applyAlignment="1">
      <alignment wrapText="1"/>
    </xf>
    <xf numFmtId="0" fontId="17" fillId="0" borderId="0" xfId="2" applyFont="1" applyAlignment="1">
      <alignment horizontal="left"/>
    </xf>
  </cellXfs>
  <cellStyles count="11">
    <cellStyle name="Date" xfId="7" xr:uid="{48E387AD-8B23-174D-84DE-9148D34E16B1}"/>
    <cellStyle name="Heading 1" xfId="3" builtinId="16"/>
    <cellStyle name="Heading 2" xfId="4" builtinId="17"/>
    <cellStyle name="Heading 3" xfId="5" builtinId="18"/>
    <cellStyle name="Name" xfId="8" xr:uid="{A6832E28-3CBD-7246-90F1-B44D2C759BB3}"/>
    <cellStyle name="Normal" xfId="0" builtinId="0"/>
    <cellStyle name="Per cent" xfId="1" builtinId="5"/>
    <cellStyle name="Project Start" xfId="10" xr:uid="{F45C6213-3A26-5844-A629-4FF9DC9B8822}"/>
    <cellStyle name="Task" xfId="9" xr:uid="{E9B50496-017F-504C-8916-6E0AA93B4BA3}"/>
    <cellStyle name="Title" xfId="2" builtinId="15"/>
    <cellStyle name="zHiddenText" xfId="6" xr:uid="{83022B02-3C86-284D-8BC2-A12EDF7579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L%20COVID-19%20Recovery%20Plan%20(v4)%20(16%20Jun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RECOVERY PLAN (GANTT)"/>
      <sheetName val="MASTER OPERATIONAL GUIDE"/>
      <sheetName val="SUMMER HUBS - TEMPLATE NOP"/>
      <sheetName val="SUMMER HUBS - TEMPLATE EAP"/>
      <sheetName val="SUMMER HUBS - REPORTS"/>
      <sheetName val="FOOTBALL PRO - RECOVERY PLAN"/>
      <sheetName val="FOOTBALL PRO - PHASE PLAN"/>
      <sheetName val="GOLF - RECOVERY PLAN"/>
      <sheetName val="GOLF - Operational Guidance"/>
      <sheetName val="TENNIS - RECOVERY PLAN"/>
      <sheetName val="AQUATICS - RECOVERY PLAN"/>
      <sheetName val="AQUATICS  Operational Guidance"/>
      <sheetName val="MASTER PPE per Staffing Levels"/>
      <sheetName val="LEP Packs - Contents"/>
      <sheetName val="GOLF - User Guide"/>
      <sheetName val="GOLF - Prices"/>
      <sheetName val="GOLF - Income Projections"/>
      <sheetName val="GOLF - Staffing Costs &amp; Rota"/>
      <sheetName val="Reopening Community Centres "/>
      <sheetName val="Cimspa social distancing "/>
      <sheetName val="Cleaning Standards"/>
      <sheetName val="Phase 1 - Venue Operating Hours"/>
      <sheetName val="Guidance -Must, should, could"/>
      <sheetName val="Social distancing Audit points"/>
      <sheetName val="GENERAL NOTES"/>
      <sheetName val="Covid Template for planning"/>
      <sheetName val="Marketing guide"/>
      <sheetName val="Working Document"/>
    </sheetNames>
    <sheetDataSet>
      <sheetData sheetId="0">
        <row r="3">
          <cell r="B3" t="str">
            <v>Issue Date: 16/06/2020</v>
          </cell>
          <cell r="G3">
            <v>44004</v>
          </cell>
        </row>
        <row r="4">
          <cell r="G4">
            <v>-2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0D3CC-1F80-9945-801C-70D5FB7CFEFA}">
  <sheetPr>
    <tabColor theme="9" tint="-0.249977111117893"/>
    <pageSetUpPr fitToPage="1"/>
  </sheetPr>
  <dimension ref="A1:I68"/>
  <sheetViews>
    <sheetView showGridLines="0" tabSelected="1" showRuler="0" zoomScaleNormal="100" zoomScalePageLayoutView="70" workbookViewId="0">
      <pane ySplit="6" topLeftCell="A7" activePane="bottomLeft" state="frozen"/>
      <selection activeCell="W35" sqref="W35"/>
      <selection pane="bottomLeft" activeCell="J9" sqref="J9"/>
    </sheetView>
  </sheetViews>
  <sheetFormatPr baseColWidth="10" defaultColWidth="8.83203125" defaultRowHeight="30" customHeight="1"/>
  <cols>
    <col min="1" max="1" width="2.6640625" style="4" customWidth="1"/>
    <col min="2" max="2" width="56.83203125" bestFit="1" customWidth="1"/>
    <col min="3" max="3" width="51" style="3" customWidth="1"/>
    <col min="4" max="4" width="25.6640625" customWidth="1"/>
    <col min="5" max="5" width="7.33203125" customWidth="1"/>
    <col min="6" max="6" width="10.6640625" customWidth="1"/>
    <col min="7" max="7" width="23" style="2" bestFit="1" customWidth="1"/>
    <col min="8" max="8" width="21" style="1" bestFit="1" customWidth="1"/>
    <col min="9" max="9" width="5.6640625" hidden="1" customWidth="1"/>
  </cols>
  <sheetData>
    <row r="1" spans="1:9" ht="62" customHeight="1">
      <c r="A1" s="33" t="s">
        <v>116</v>
      </c>
      <c r="B1" s="88" t="s">
        <v>115</v>
      </c>
      <c r="C1" s="87"/>
      <c r="D1" s="87"/>
      <c r="E1" s="86"/>
      <c r="F1" s="83"/>
      <c r="G1" s="85"/>
      <c r="H1" s="84"/>
      <c r="I1" s="83"/>
    </row>
    <row r="2" spans="1:9" ht="19">
      <c r="A2" s="4" t="s">
        <v>114</v>
      </c>
      <c r="B2" s="82" t="s">
        <v>117</v>
      </c>
      <c r="C2" s="81"/>
      <c r="D2" s="81"/>
      <c r="G2" s="80"/>
      <c r="H2" s="79"/>
    </row>
    <row r="3" spans="1:9" ht="19">
      <c r="A3" s="4" t="s">
        <v>113</v>
      </c>
      <c r="B3" s="76" t="str">
        <f>'[1]MASTER RECOVERY PLAN (GANTT)'!B3</f>
        <v>Issue Date: 16/06/2020</v>
      </c>
      <c r="C3" s="74" t="s">
        <v>112</v>
      </c>
      <c r="D3" s="74"/>
      <c r="E3" s="74"/>
      <c r="F3" s="74"/>
      <c r="G3" s="78">
        <v>43998</v>
      </c>
      <c r="H3" s="77"/>
    </row>
    <row r="4" spans="1:9" ht="30" customHeight="1">
      <c r="A4" s="33" t="s">
        <v>111</v>
      </c>
      <c r="B4" s="76" t="s">
        <v>110</v>
      </c>
      <c r="C4" s="75"/>
      <c r="D4" s="74"/>
      <c r="E4" s="74"/>
      <c r="F4" s="74"/>
      <c r="G4" s="73"/>
    </row>
    <row r="5" spans="1:9" ht="15" customHeight="1">
      <c r="A5" s="33" t="s">
        <v>109</v>
      </c>
      <c r="B5" s="72"/>
      <c r="C5" s="72"/>
      <c r="D5" s="72"/>
      <c r="E5" s="72"/>
      <c r="F5" s="72"/>
      <c r="G5" s="72"/>
      <c r="H5" s="72"/>
    </row>
    <row r="6" spans="1:9" ht="30" customHeight="1">
      <c r="A6" s="33" t="s">
        <v>108</v>
      </c>
      <c r="B6" s="71" t="s">
        <v>107</v>
      </c>
      <c r="C6" s="70" t="s">
        <v>106</v>
      </c>
      <c r="D6" s="68" t="s">
        <v>105</v>
      </c>
      <c r="E6" s="68" t="s">
        <v>104</v>
      </c>
      <c r="F6" s="68" t="s">
        <v>103</v>
      </c>
      <c r="G6" s="69" t="s">
        <v>102</v>
      </c>
      <c r="H6" s="69" t="s">
        <v>101</v>
      </c>
      <c r="I6" s="68" t="s">
        <v>100</v>
      </c>
    </row>
    <row r="7" spans="1:9" ht="16" thickBot="1">
      <c r="A7" s="4" t="s">
        <v>99</v>
      </c>
      <c r="D7" s="3"/>
      <c r="E7" s="3"/>
      <c r="G7" s="1"/>
      <c r="I7" t="str">
        <f>IF(OR(ISBLANK(task_start),ISBLANK(task_end)),"",task_end-task_start+1)</f>
        <v/>
      </c>
    </row>
    <row r="8" spans="1:9" s="5" customFormat="1" ht="23" customHeight="1" thickBot="1">
      <c r="A8" s="33" t="s">
        <v>98</v>
      </c>
      <c r="B8" s="67" t="s">
        <v>97</v>
      </c>
      <c r="C8" s="66"/>
      <c r="D8" s="65"/>
      <c r="E8" s="65"/>
      <c r="F8" s="64"/>
      <c r="G8" s="63"/>
      <c r="H8" s="62"/>
      <c r="I8" s="6" t="str">
        <f>IF(OR(ISBLANK(task_start),ISBLANK(task_end)),"",task_end-task_start+1)</f>
        <v/>
      </c>
    </row>
    <row r="9" spans="1:9" ht="193" thickBot="1">
      <c r="B9" s="61" t="s">
        <v>96</v>
      </c>
      <c r="C9" s="60" t="s">
        <v>95</v>
      </c>
      <c r="D9" s="59" t="s">
        <v>19</v>
      </c>
      <c r="E9" s="44">
        <v>1</v>
      </c>
      <c r="F9" s="53">
        <v>0.9</v>
      </c>
      <c r="G9" s="48">
        <v>43959</v>
      </c>
      <c r="H9" s="48">
        <v>44007</v>
      </c>
      <c r="I9" s="6">
        <f>IF(OR(ISBLANK(task_start),ISBLANK(task_end)),"",task_end-task_start+1)</f>
        <v>49</v>
      </c>
    </row>
    <row r="10" spans="1:9" ht="113" thickBot="1">
      <c r="B10" s="56" t="s">
        <v>94</v>
      </c>
      <c r="C10" s="55" t="s">
        <v>93</v>
      </c>
      <c r="D10" s="54" t="s">
        <v>19</v>
      </c>
      <c r="E10" s="44">
        <v>1</v>
      </c>
      <c r="F10" s="53">
        <v>1</v>
      </c>
      <c r="G10" s="42">
        <f>G3-7</f>
        <v>43991</v>
      </c>
      <c r="H10" s="42">
        <f>G10+7</f>
        <v>43998</v>
      </c>
      <c r="I10" s="6">
        <f>IF(OR(ISBLANK(task_start),ISBLANK(task_end)),"",task_end-task_start+1)</f>
        <v>8</v>
      </c>
    </row>
    <row r="11" spans="1:9" s="5" customFormat="1" ht="26" customHeight="1" thickBot="1">
      <c r="A11" s="33" t="s">
        <v>92</v>
      </c>
      <c r="B11" s="51" t="s">
        <v>91</v>
      </c>
      <c r="C11" s="50"/>
      <c r="D11" s="44" t="s">
        <v>43</v>
      </c>
      <c r="E11" s="44">
        <v>1</v>
      </c>
      <c r="F11" s="43">
        <v>1</v>
      </c>
      <c r="G11" s="42">
        <f>G3</f>
        <v>43998</v>
      </c>
      <c r="H11" s="42">
        <v>44007</v>
      </c>
      <c r="I11" s="6">
        <f>IF(OR(ISBLANK(task_start),ISBLANK(task_end)),"",task_end-task_start+1)</f>
        <v>10</v>
      </c>
    </row>
    <row r="12" spans="1:9" s="5" customFormat="1" ht="16" thickBot="1">
      <c r="A12" s="4"/>
      <c r="B12" s="51" t="s">
        <v>90</v>
      </c>
      <c r="C12" s="50"/>
      <c r="D12" s="44" t="s">
        <v>89</v>
      </c>
      <c r="E12" s="44">
        <v>1</v>
      </c>
      <c r="F12" s="43">
        <v>1</v>
      </c>
      <c r="G12" s="42">
        <f>G3</f>
        <v>43998</v>
      </c>
      <c r="H12" s="42">
        <v>44007</v>
      </c>
      <c r="I12" s="6">
        <f>IF(OR(ISBLANK(task_start),ISBLANK(task_end)),"",task_end-task_start+1)</f>
        <v>10</v>
      </c>
    </row>
    <row r="13" spans="1:9" ht="16" thickBot="1">
      <c r="B13" s="58" t="s">
        <v>88</v>
      </c>
      <c r="C13" s="55"/>
      <c r="D13" s="54" t="s">
        <v>19</v>
      </c>
      <c r="E13" s="44">
        <v>1</v>
      </c>
      <c r="F13" s="53">
        <v>1</v>
      </c>
      <c r="G13" s="42">
        <f>G12</f>
        <v>43998</v>
      </c>
      <c r="H13" s="42">
        <v>44007</v>
      </c>
      <c r="I13" s="6">
        <f>IF(OR(ISBLANK(task_start),ISBLANK(task_end)),"",task_end-task_start+1)</f>
        <v>10</v>
      </c>
    </row>
    <row r="14" spans="1:9" ht="86" customHeight="1" thickBot="1">
      <c r="B14" s="56" t="s">
        <v>87</v>
      </c>
      <c r="C14" s="55" t="s">
        <v>86</v>
      </c>
      <c r="D14" s="54" t="s">
        <v>19</v>
      </c>
      <c r="E14" s="44">
        <v>1</v>
      </c>
      <c r="F14" s="53">
        <v>1</v>
      </c>
      <c r="G14" s="42">
        <f>G13</f>
        <v>43998</v>
      </c>
      <c r="H14" s="42">
        <v>44007</v>
      </c>
      <c r="I14" s="6">
        <f>IF(OR(ISBLANK(task_start),ISBLANK(task_end)),"",task_end-task_start+1)</f>
        <v>10</v>
      </c>
    </row>
    <row r="15" spans="1:9" ht="86" customHeight="1" thickBot="1">
      <c r="B15" s="56" t="s">
        <v>85</v>
      </c>
      <c r="C15" s="55" t="s">
        <v>84</v>
      </c>
      <c r="D15" s="54" t="s">
        <v>19</v>
      </c>
      <c r="E15" s="44">
        <v>1</v>
      </c>
      <c r="F15" s="53">
        <v>0.5</v>
      </c>
      <c r="G15" s="42">
        <f>$G$3</f>
        <v>43998</v>
      </c>
      <c r="H15" s="42">
        <v>44007</v>
      </c>
      <c r="I15" s="6">
        <f>IF(OR(ISBLANK(task_start),ISBLANK(task_end)),"",task_end-task_start+1)</f>
        <v>10</v>
      </c>
    </row>
    <row r="16" spans="1:9" ht="17" thickBot="1">
      <c r="B16" s="57" t="s">
        <v>83</v>
      </c>
      <c r="C16" s="55" t="s">
        <v>82</v>
      </c>
      <c r="D16" s="54" t="s">
        <v>0</v>
      </c>
      <c r="E16" s="44">
        <v>1</v>
      </c>
      <c r="F16" s="53">
        <v>1</v>
      </c>
      <c r="G16" s="42">
        <f>$G$3</f>
        <v>43998</v>
      </c>
      <c r="H16" s="42">
        <v>44007</v>
      </c>
      <c r="I16" s="6">
        <f>IF(OR(ISBLANK(task_start),ISBLANK(task_end)),"",task_end-task_start+1)</f>
        <v>10</v>
      </c>
    </row>
    <row r="17" spans="1:9" ht="33" thickBot="1">
      <c r="B17" s="56" t="s">
        <v>81</v>
      </c>
      <c r="C17" s="55" t="s">
        <v>80</v>
      </c>
      <c r="D17" s="54" t="s">
        <v>19</v>
      </c>
      <c r="E17" s="44">
        <v>1</v>
      </c>
      <c r="F17" s="53">
        <v>1</v>
      </c>
      <c r="G17" s="42">
        <f>$G$3</f>
        <v>43998</v>
      </c>
      <c r="H17" s="42">
        <v>44007</v>
      </c>
      <c r="I17" s="6">
        <f>IF(OR(ISBLANK(task_start),ISBLANK(task_end)),"",task_end-task_start+1)</f>
        <v>10</v>
      </c>
    </row>
    <row r="18" spans="1:9" s="5" customFormat="1" ht="16" thickBot="1">
      <c r="A18" s="4"/>
      <c r="B18" s="51" t="s">
        <v>79</v>
      </c>
      <c r="C18" s="50"/>
      <c r="D18" s="44" t="s">
        <v>19</v>
      </c>
      <c r="E18" s="44">
        <v>1</v>
      </c>
      <c r="F18" s="43">
        <v>0.5</v>
      </c>
      <c r="G18" s="42">
        <f>$G$3</f>
        <v>43998</v>
      </c>
      <c r="H18" s="42">
        <v>44007</v>
      </c>
      <c r="I18" s="6">
        <f>IF(OR(ISBLANK(task_start),ISBLANK(task_end)),"",task_end-task_start+1)</f>
        <v>10</v>
      </c>
    </row>
    <row r="19" spans="1:9" s="5" customFormat="1" ht="33" thickBot="1">
      <c r="A19" s="4"/>
      <c r="B19" s="51" t="s">
        <v>78</v>
      </c>
      <c r="C19" s="50" t="s">
        <v>77</v>
      </c>
      <c r="D19" s="44" t="s">
        <v>19</v>
      </c>
      <c r="E19" s="44">
        <v>1</v>
      </c>
      <c r="F19" s="43">
        <v>0.5</v>
      </c>
      <c r="G19" s="42">
        <f>$G$3</f>
        <v>43998</v>
      </c>
      <c r="H19" s="42">
        <v>44007</v>
      </c>
      <c r="I19" s="6">
        <f>IF(OR(ISBLANK(task_start),ISBLANK(task_end)),"",task_end-task_start+1)</f>
        <v>10</v>
      </c>
    </row>
    <row r="20" spans="1:9" s="5" customFormat="1" ht="17" thickBot="1">
      <c r="A20" s="4"/>
      <c r="B20" s="51" t="s">
        <v>76</v>
      </c>
      <c r="C20" s="50" t="s">
        <v>75</v>
      </c>
      <c r="D20" s="44" t="s">
        <v>19</v>
      </c>
      <c r="E20" s="44">
        <v>1</v>
      </c>
      <c r="F20" s="49">
        <v>0.5</v>
      </c>
      <c r="G20" s="42">
        <f>$G$3</f>
        <v>43998</v>
      </c>
      <c r="H20" s="42">
        <v>44007</v>
      </c>
      <c r="I20" s="6">
        <f>IF(OR(ISBLANK(task_start),ISBLANK(task_end)),"",task_end-task_start+1)</f>
        <v>10</v>
      </c>
    </row>
    <row r="21" spans="1:9" s="5" customFormat="1" ht="17" thickBot="1">
      <c r="A21" s="4"/>
      <c r="B21" s="51" t="s">
        <v>74</v>
      </c>
      <c r="C21" s="50" t="s">
        <v>73</v>
      </c>
      <c r="D21" s="44" t="s">
        <v>19</v>
      </c>
      <c r="E21" s="44">
        <v>1</v>
      </c>
      <c r="F21" s="49">
        <v>0.5</v>
      </c>
      <c r="G21" s="42">
        <f>$G$3</f>
        <v>43998</v>
      </c>
      <c r="H21" s="42">
        <v>44007</v>
      </c>
      <c r="I21" s="6">
        <f>IF(OR(ISBLANK(task_start),ISBLANK(task_end)),"",task_end-task_start+1)</f>
        <v>10</v>
      </c>
    </row>
    <row r="22" spans="1:9" s="5" customFormat="1" ht="49" thickBot="1">
      <c r="A22" s="4"/>
      <c r="B22" s="51" t="s">
        <v>72</v>
      </c>
      <c r="C22" s="50" t="s">
        <v>71</v>
      </c>
      <c r="D22" s="44" t="s">
        <v>19</v>
      </c>
      <c r="E22" s="44">
        <v>1</v>
      </c>
      <c r="F22" s="49">
        <v>0.5</v>
      </c>
      <c r="G22" s="42">
        <f>$G$3</f>
        <v>43998</v>
      </c>
      <c r="H22" s="42">
        <v>44007</v>
      </c>
      <c r="I22" s="6">
        <f>IF(OR(ISBLANK(task_start),ISBLANK(task_end)),"",task_end-task_start+1)</f>
        <v>10</v>
      </c>
    </row>
    <row r="23" spans="1:9" s="5" customFormat="1" ht="17" thickBot="1">
      <c r="A23" s="4"/>
      <c r="B23" s="51" t="s">
        <v>70</v>
      </c>
      <c r="C23" s="50" t="s">
        <v>69</v>
      </c>
      <c r="D23" s="44" t="s">
        <v>19</v>
      </c>
      <c r="E23" s="44">
        <v>1</v>
      </c>
      <c r="F23" s="49">
        <v>1</v>
      </c>
      <c r="G23" s="42">
        <f>$G$3</f>
        <v>43998</v>
      </c>
      <c r="H23" s="42">
        <v>44007</v>
      </c>
      <c r="I23" s="6">
        <f>IF(OR(ISBLANK(task_start),ISBLANK(task_end)),"",task_end-task_start+1)</f>
        <v>10</v>
      </c>
    </row>
    <row r="24" spans="1:9" s="5" customFormat="1" ht="17" thickBot="1">
      <c r="A24" s="4"/>
      <c r="B24" s="51" t="s">
        <v>68</v>
      </c>
      <c r="C24" s="50" t="s">
        <v>67</v>
      </c>
      <c r="D24" s="44" t="s">
        <v>19</v>
      </c>
      <c r="E24" s="44">
        <v>1</v>
      </c>
      <c r="F24" s="49">
        <v>0.5</v>
      </c>
      <c r="G24" s="42">
        <f>$G$3</f>
        <v>43998</v>
      </c>
      <c r="H24" s="42">
        <v>44007</v>
      </c>
      <c r="I24" s="6">
        <f>IF(OR(ISBLANK(task_start),ISBLANK(task_end)),"",task_end-task_start+1)</f>
        <v>10</v>
      </c>
    </row>
    <row r="25" spans="1:9" s="5" customFormat="1" ht="17" thickBot="1">
      <c r="A25" s="4"/>
      <c r="B25" s="52" t="s">
        <v>66</v>
      </c>
      <c r="C25" s="50" t="s">
        <v>65</v>
      </c>
      <c r="D25" s="44" t="s">
        <v>19</v>
      </c>
      <c r="E25" s="44">
        <v>1</v>
      </c>
      <c r="F25" s="49">
        <v>0.5</v>
      </c>
      <c r="G25" s="42">
        <f>$G$3</f>
        <v>43998</v>
      </c>
      <c r="H25" s="42">
        <v>44007</v>
      </c>
      <c r="I25" s="6">
        <f>IF(OR(ISBLANK(task_start),ISBLANK(task_end)),"",task_end-task_start+1)</f>
        <v>10</v>
      </c>
    </row>
    <row r="26" spans="1:9" s="5" customFormat="1" ht="65" thickBot="1">
      <c r="A26" s="4"/>
      <c r="B26" s="52" t="s">
        <v>64</v>
      </c>
      <c r="C26" s="50" t="s">
        <v>63</v>
      </c>
      <c r="D26" s="44" t="s">
        <v>19</v>
      </c>
      <c r="E26" s="44">
        <v>1</v>
      </c>
      <c r="F26" s="49">
        <v>1</v>
      </c>
      <c r="G26" s="48">
        <v>43959</v>
      </c>
      <c r="H26" s="48">
        <v>44007</v>
      </c>
      <c r="I26" s="6">
        <f>IF(OR(ISBLANK(task_start),ISBLANK(task_end)),"",task_end-task_start+1)</f>
        <v>49</v>
      </c>
    </row>
    <row r="27" spans="1:9" s="5" customFormat="1" ht="33" thickBot="1">
      <c r="A27" s="4"/>
      <c r="B27" s="51" t="s">
        <v>62</v>
      </c>
      <c r="C27" s="50" t="s">
        <v>61</v>
      </c>
      <c r="D27" s="44" t="s">
        <v>19</v>
      </c>
      <c r="E27" s="44">
        <v>1</v>
      </c>
      <c r="F27" s="49">
        <v>1</v>
      </c>
      <c r="G27" s="48">
        <v>43959</v>
      </c>
      <c r="H27" s="48">
        <v>44007</v>
      </c>
      <c r="I27" s="6">
        <f>IF(OR(ISBLANK(task_start),ISBLANK(task_end)),"",task_end-task_start+1)</f>
        <v>49</v>
      </c>
    </row>
    <row r="28" spans="1:9" s="5" customFormat="1" ht="49" thickBot="1">
      <c r="A28" s="4"/>
      <c r="B28" s="51" t="s">
        <v>60</v>
      </c>
      <c r="C28" s="50" t="s">
        <v>59</v>
      </c>
      <c r="D28" s="44" t="s">
        <v>58</v>
      </c>
      <c r="E28" s="44">
        <v>1</v>
      </c>
      <c r="F28" s="49">
        <v>1</v>
      </c>
      <c r="G28" s="48">
        <v>44054</v>
      </c>
      <c r="H28" s="48">
        <f>G28</f>
        <v>44054</v>
      </c>
      <c r="I28" s="6">
        <f>IF(OR(ISBLANK(task_start),ISBLANK(task_end)),"",task_end-task_start+1)</f>
        <v>1</v>
      </c>
    </row>
    <row r="29" spans="1:9" s="5" customFormat="1" ht="16" thickBot="1">
      <c r="A29" s="4"/>
      <c r="B29" s="47" t="s">
        <v>57</v>
      </c>
      <c r="C29" s="45" t="s">
        <v>56</v>
      </c>
      <c r="D29" s="44" t="s">
        <v>43</v>
      </c>
      <c r="E29" s="44">
        <v>1</v>
      </c>
      <c r="F29" s="43">
        <v>1</v>
      </c>
      <c r="G29" s="42">
        <f>$G$3</f>
        <v>43998</v>
      </c>
      <c r="H29" s="42">
        <v>44007</v>
      </c>
      <c r="I29" s="6">
        <f>IF(OR(ISBLANK(task_start),ISBLANK(task_end)),"",task_end-task_start+1)</f>
        <v>10</v>
      </c>
    </row>
    <row r="30" spans="1:9" s="5" customFormat="1" ht="16" thickBot="1">
      <c r="A30" s="4"/>
      <c r="B30" s="47" t="s">
        <v>55</v>
      </c>
      <c r="C30" s="45" t="s">
        <v>54</v>
      </c>
      <c r="D30" s="44" t="s">
        <v>43</v>
      </c>
      <c r="E30" s="44">
        <v>1</v>
      </c>
      <c r="F30" s="43">
        <v>0.9</v>
      </c>
      <c r="G30" s="42">
        <f>$G$3</f>
        <v>43998</v>
      </c>
      <c r="H30" s="42">
        <v>44007</v>
      </c>
      <c r="I30" s="6">
        <f>IF(OR(ISBLANK(task_start),ISBLANK(task_end)),"",task_end-task_start+1)</f>
        <v>10</v>
      </c>
    </row>
    <row r="31" spans="1:9" s="5" customFormat="1" ht="16" thickBot="1">
      <c r="A31" s="4"/>
      <c r="B31" s="47" t="s">
        <v>53</v>
      </c>
      <c r="C31" s="45" t="s">
        <v>52</v>
      </c>
      <c r="D31" s="44" t="s">
        <v>43</v>
      </c>
      <c r="E31" s="44">
        <v>1</v>
      </c>
      <c r="F31" s="43">
        <v>0.9</v>
      </c>
      <c r="G31" s="42">
        <f>$G$3</f>
        <v>43998</v>
      </c>
      <c r="H31" s="42">
        <v>44007</v>
      </c>
      <c r="I31" s="6">
        <f>IF(OR(ISBLANK(task_start),ISBLANK(task_end)),"",task_end-task_start+1)</f>
        <v>10</v>
      </c>
    </row>
    <row r="32" spans="1:9" s="5" customFormat="1" ht="16" thickBot="1">
      <c r="A32" s="4" t="s">
        <v>51</v>
      </c>
      <c r="B32" s="47" t="s">
        <v>50</v>
      </c>
      <c r="C32" s="45" t="s">
        <v>47</v>
      </c>
      <c r="D32" s="44" t="s">
        <v>43</v>
      </c>
      <c r="E32" s="44">
        <v>1</v>
      </c>
      <c r="F32" s="43">
        <v>1</v>
      </c>
      <c r="G32" s="42">
        <f>$G$3</f>
        <v>43998</v>
      </c>
      <c r="H32" s="42">
        <v>44007</v>
      </c>
      <c r="I32" s="6">
        <f>IF(OR(ISBLANK(task_start),ISBLANK(task_end)),"",task_end-task_start+1)</f>
        <v>10</v>
      </c>
    </row>
    <row r="33" spans="1:9" s="5" customFormat="1" ht="16" thickBot="1">
      <c r="A33" s="4"/>
      <c r="B33" s="47" t="s">
        <v>49</v>
      </c>
      <c r="C33" s="45" t="s">
        <v>47</v>
      </c>
      <c r="D33" s="44" t="s">
        <v>43</v>
      </c>
      <c r="E33" s="44">
        <v>1</v>
      </c>
      <c r="F33" s="43">
        <v>1</v>
      </c>
      <c r="G33" s="42">
        <f>$G$3</f>
        <v>43998</v>
      </c>
      <c r="H33" s="42">
        <v>44007</v>
      </c>
      <c r="I33" s="6">
        <f>IF(OR(ISBLANK(task_start),ISBLANK(task_end)),"",task_end-task_start+1)</f>
        <v>10</v>
      </c>
    </row>
    <row r="34" spans="1:9" s="5" customFormat="1" ht="16" thickBot="1">
      <c r="A34" s="4"/>
      <c r="B34" s="47" t="s">
        <v>48</v>
      </c>
      <c r="C34" s="45" t="s">
        <v>47</v>
      </c>
      <c r="D34" s="44" t="s">
        <v>43</v>
      </c>
      <c r="E34" s="44">
        <v>1</v>
      </c>
      <c r="F34" s="43">
        <v>1</v>
      </c>
      <c r="G34" s="42">
        <f>$G$3</f>
        <v>43998</v>
      </c>
      <c r="H34" s="42">
        <v>44007</v>
      </c>
      <c r="I34" s="6">
        <f>IF(OR(ISBLANK(task_start),ISBLANK(task_end)),"",task_end-task_start+1)</f>
        <v>10</v>
      </c>
    </row>
    <row r="35" spans="1:9" s="5" customFormat="1" ht="33" thickBot="1">
      <c r="A35" s="4"/>
      <c r="B35" s="46" t="s">
        <v>46</v>
      </c>
      <c r="C35" s="45"/>
      <c r="D35" s="44" t="s">
        <v>43</v>
      </c>
      <c r="E35" s="44">
        <v>1</v>
      </c>
      <c r="F35" s="43">
        <v>0.6</v>
      </c>
      <c r="G35" s="42">
        <f>$G$3</f>
        <v>43998</v>
      </c>
      <c r="H35" s="42">
        <v>44007</v>
      </c>
      <c r="I35" s="6"/>
    </row>
    <row r="36" spans="1:9" s="5" customFormat="1" ht="17" thickBot="1">
      <c r="A36" s="4"/>
      <c r="B36" s="46" t="s">
        <v>45</v>
      </c>
      <c r="C36" s="45" t="s">
        <v>44</v>
      </c>
      <c r="D36" s="44" t="s">
        <v>43</v>
      </c>
      <c r="E36" s="44">
        <v>2</v>
      </c>
      <c r="F36" s="43">
        <v>1</v>
      </c>
      <c r="G36" s="42">
        <f>$G$3</f>
        <v>43998</v>
      </c>
      <c r="H36" s="42">
        <v>44007</v>
      </c>
      <c r="I36" s="6"/>
    </row>
    <row r="37" spans="1:9" s="5" customFormat="1" ht="16" thickBot="1">
      <c r="A37" s="4"/>
      <c r="B37" s="41" t="s">
        <v>42</v>
      </c>
      <c r="C37" s="40"/>
      <c r="D37" s="39"/>
      <c r="E37" s="39"/>
      <c r="F37" s="38"/>
      <c r="G37" s="37"/>
      <c r="H37" s="36"/>
      <c r="I37" s="6" t="str">
        <f>IF(OR(ISBLANK(task_start),ISBLANK(task_end)),"",task_end-task_start+1)</f>
        <v/>
      </c>
    </row>
    <row r="38" spans="1:9" s="5" customFormat="1" ht="49" thickBot="1">
      <c r="A38" s="4"/>
      <c r="B38" s="34" t="s">
        <v>41</v>
      </c>
      <c r="C38" s="31" t="s">
        <v>40</v>
      </c>
      <c r="D38" s="30" t="s">
        <v>23</v>
      </c>
      <c r="E38" s="30">
        <v>1</v>
      </c>
      <c r="F38" s="29">
        <v>0.8</v>
      </c>
      <c r="G38" s="28">
        <v>43990</v>
      </c>
      <c r="H38" s="28">
        <f>G38+16</f>
        <v>44006</v>
      </c>
      <c r="I38" s="6">
        <f>IF(OR(ISBLANK(task_start),ISBLANK(task_end)),"",task_end-task_start+1)</f>
        <v>17</v>
      </c>
    </row>
    <row r="39" spans="1:9" s="5" customFormat="1" ht="113" thickBot="1">
      <c r="A39" s="4"/>
      <c r="B39" s="32" t="s">
        <v>39</v>
      </c>
      <c r="C39" s="31" t="s">
        <v>38</v>
      </c>
      <c r="D39" s="30" t="s">
        <v>37</v>
      </c>
      <c r="E39" s="30">
        <v>1</v>
      </c>
      <c r="F39" s="29">
        <v>1</v>
      </c>
      <c r="G39" s="28">
        <v>43990</v>
      </c>
      <c r="H39" s="28">
        <v>44007</v>
      </c>
      <c r="I39" s="6">
        <f>IF(OR(ISBLANK(task_start),ISBLANK(task_end)),"",task_end-task_start+1)</f>
        <v>18</v>
      </c>
    </row>
    <row r="40" spans="1:9" s="5" customFormat="1" ht="16" thickBot="1">
      <c r="A40" s="4"/>
      <c r="B40" s="34" t="s">
        <v>36</v>
      </c>
      <c r="C40" s="31"/>
      <c r="D40" s="30" t="s">
        <v>35</v>
      </c>
      <c r="E40" s="30">
        <v>1</v>
      </c>
      <c r="F40" s="29">
        <v>0.9</v>
      </c>
      <c r="G40" s="28">
        <v>43990</v>
      </c>
      <c r="H40" s="28">
        <v>44007</v>
      </c>
      <c r="I40" s="6">
        <f>IF(OR(ISBLANK(task_start),ISBLANK(task_end)),"",task_end-task_start+1)</f>
        <v>18</v>
      </c>
    </row>
    <row r="41" spans="1:9" s="5" customFormat="1" ht="81" thickBot="1">
      <c r="A41" s="4"/>
      <c r="B41" s="34" t="s">
        <v>34</v>
      </c>
      <c r="C41" s="31" t="s">
        <v>33</v>
      </c>
      <c r="D41" s="30" t="s">
        <v>19</v>
      </c>
      <c r="E41" s="30">
        <v>1</v>
      </c>
      <c r="F41" s="29">
        <v>1</v>
      </c>
      <c r="G41" s="28">
        <v>43990</v>
      </c>
      <c r="H41" s="28">
        <v>44007</v>
      </c>
      <c r="I41" s="6">
        <f>IF(OR(ISBLANK(task_start),ISBLANK(task_end)),"",task_end-task_start+1)</f>
        <v>18</v>
      </c>
    </row>
    <row r="42" spans="1:9" s="5" customFormat="1" ht="17" thickBot="1">
      <c r="A42" s="4"/>
      <c r="B42" s="34" t="s">
        <v>32</v>
      </c>
      <c r="C42" s="31" t="s">
        <v>31</v>
      </c>
      <c r="D42" s="30" t="s">
        <v>23</v>
      </c>
      <c r="E42" s="30">
        <v>1</v>
      </c>
      <c r="F42" s="35">
        <v>1</v>
      </c>
      <c r="G42" s="28">
        <v>43990</v>
      </c>
      <c r="H42" s="28">
        <v>44007</v>
      </c>
      <c r="I42" s="6">
        <f>IF(OR(ISBLANK(task_start),ISBLANK(task_end)),"",task_end-task_start+1)</f>
        <v>18</v>
      </c>
    </row>
    <row r="43" spans="1:9" s="5" customFormat="1" ht="123" customHeight="1" thickBot="1">
      <c r="A43" s="33" t="s">
        <v>26</v>
      </c>
      <c r="B43" s="34" t="s">
        <v>30</v>
      </c>
      <c r="C43" s="31" t="s">
        <v>29</v>
      </c>
      <c r="D43" s="30" t="s">
        <v>23</v>
      </c>
      <c r="E43" s="30">
        <v>1</v>
      </c>
      <c r="F43" s="29">
        <v>1</v>
      </c>
      <c r="G43" s="28">
        <v>43990</v>
      </c>
      <c r="H43" s="28">
        <v>44007</v>
      </c>
      <c r="I43" s="6">
        <f>IF(OR(ISBLANK(task_start),ISBLANK(task_end)),"",task_end-task_start+1)</f>
        <v>18</v>
      </c>
    </row>
    <row r="44" spans="1:9" s="5" customFormat="1" ht="32" customHeight="1" thickBot="1">
      <c r="A44" s="33" t="s">
        <v>26</v>
      </c>
      <c r="B44" s="32" t="s">
        <v>28</v>
      </c>
      <c r="C44" s="31" t="s">
        <v>27</v>
      </c>
      <c r="D44" s="30" t="s">
        <v>23</v>
      </c>
      <c r="E44" s="30">
        <v>1</v>
      </c>
      <c r="F44" s="29">
        <v>0.2</v>
      </c>
      <c r="G44" s="28">
        <v>43990</v>
      </c>
      <c r="H44" s="28">
        <v>44007</v>
      </c>
      <c r="I44" s="6">
        <f>IF(OR(ISBLANK(task_start),ISBLANK(task_end)),"",task_end-task_start+1)</f>
        <v>18</v>
      </c>
    </row>
    <row r="45" spans="1:9" s="5" customFormat="1" ht="140" customHeight="1" thickBot="1">
      <c r="A45" s="33" t="s">
        <v>26</v>
      </c>
      <c r="B45" s="32" t="s">
        <v>25</v>
      </c>
      <c r="C45" s="31" t="s">
        <v>24</v>
      </c>
      <c r="D45" s="30" t="s">
        <v>23</v>
      </c>
      <c r="E45" s="30">
        <v>1</v>
      </c>
      <c r="F45" s="29">
        <v>0.5</v>
      </c>
      <c r="G45" s="28">
        <v>43990</v>
      </c>
      <c r="H45" s="28">
        <v>44007</v>
      </c>
      <c r="I45" s="6">
        <f>IF(OR(ISBLANK(task_start),ISBLANK(task_end)),"",task_end-task_start+1)</f>
        <v>18</v>
      </c>
    </row>
    <row r="46" spans="1:9" ht="16" thickBot="1">
      <c r="B46" s="27" t="s">
        <v>22</v>
      </c>
      <c r="C46" s="26"/>
      <c r="D46" s="25"/>
      <c r="E46" s="24"/>
      <c r="F46" s="23"/>
      <c r="G46" s="22"/>
      <c r="H46" s="21"/>
      <c r="I46" s="6" t="str">
        <f>IF(OR(ISBLANK(task_start),ISBLANK(task_end)),"",task_end-task_start+1)</f>
        <v/>
      </c>
    </row>
    <row r="47" spans="1:9" ht="65" thickBot="1">
      <c r="B47" s="20" t="s">
        <v>21</v>
      </c>
      <c r="C47" s="19" t="s">
        <v>20</v>
      </c>
      <c r="D47" s="18" t="s">
        <v>19</v>
      </c>
      <c r="E47" s="10">
        <v>1</v>
      </c>
      <c r="F47" s="14">
        <v>0.8</v>
      </c>
      <c r="G47" s="7">
        <v>43959</v>
      </c>
      <c r="H47" s="7">
        <v>44007</v>
      </c>
      <c r="I47" s="6">
        <f>IF(OR(ISBLANK(task_start),ISBLANK(task_end)),"",task_end-task_start+1)</f>
        <v>49</v>
      </c>
    </row>
    <row r="48" spans="1:9" ht="65" thickBot="1">
      <c r="B48" s="17" t="s">
        <v>18</v>
      </c>
      <c r="C48" s="16" t="s">
        <v>17</v>
      </c>
      <c r="D48" s="15" t="s">
        <v>0</v>
      </c>
      <c r="E48" s="10">
        <v>1</v>
      </c>
      <c r="F48" s="14">
        <v>0.9</v>
      </c>
      <c r="G48" s="8">
        <f>H48-14</f>
        <v>43993</v>
      </c>
      <c r="H48" s="7">
        <v>44007</v>
      </c>
      <c r="I48" s="6">
        <f>IF(OR(ISBLANK(task_start),ISBLANK(task_end)),"",task_end-task_start+1)</f>
        <v>15</v>
      </c>
    </row>
    <row r="49" spans="1:9" s="5" customFormat="1" ht="225" thickBot="1">
      <c r="A49" s="4"/>
      <c r="B49" s="13" t="s">
        <v>16</v>
      </c>
      <c r="C49" s="11" t="s">
        <v>15</v>
      </c>
      <c r="D49" s="10" t="s">
        <v>0</v>
      </c>
      <c r="E49" s="10">
        <v>1</v>
      </c>
      <c r="F49" s="9">
        <v>1</v>
      </c>
      <c r="G49" s="8">
        <f>H49-14</f>
        <v>43993</v>
      </c>
      <c r="H49" s="7">
        <v>44007</v>
      </c>
      <c r="I49" s="6">
        <f>IF(OR(ISBLANK(task_start),ISBLANK(task_end)),"",task_end-task_start+1)</f>
        <v>15</v>
      </c>
    </row>
    <row r="50" spans="1:9" s="5" customFormat="1" ht="49" thickBot="1">
      <c r="A50" s="4"/>
      <c r="B50" s="12" t="s">
        <v>14</v>
      </c>
      <c r="C50" s="11" t="s">
        <v>13</v>
      </c>
      <c r="D50" s="10" t="s">
        <v>0</v>
      </c>
      <c r="E50" s="10">
        <v>1</v>
      </c>
      <c r="F50" s="9">
        <v>0.8</v>
      </c>
      <c r="G50" s="8">
        <f>H50-14</f>
        <v>43993</v>
      </c>
      <c r="H50" s="7">
        <v>44007</v>
      </c>
      <c r="I50" s="6">
        <f>IF(OR(ISBLANK(task_start),ISBLANK(task_end)),"",task_end-task_start+1)</f>
        <v>15</v>
      </c>
    </row>
    <row r="51" spans="1:9" s="5" customFormat="1" ht="17" thickBot="1">
      <c r="A51" s="4"/>
      <c r="B51" s="13" t="s">
        <v>12</v>
      </c>
      <c r="C51" s="11" t="s">
        <v>11</v>
      </c>
      <c r="D51" s="10" t="s">
        <v>0</v>
      </c>
      <c r="E51" s="10">
        <v>1</v>
      </c>
      <c r="F51" s="9">
        <v>1</v>
      </c>
      <c r="G51" s="8">
        <f>H51-14</f>
        <v>43993</v>
      </c>
      <c r="H51" s="7">
        <v>44007</v>
      </c>
      <c r="I51" s="6">
        <f>IF(OR(ISBLANK(task_start),ISBLANK(task_end)),"",task_end-task_start+1)</f>
        <v>15</v>
      </c>
    </row>
    <row r="52" spans="1:9" s="5" customFormat="1" ht="49" thickBot="1">
      <c r="A52" s="4"/>
      <c r="B52" s="13" t="s">
        <v>10</v>
      </c>
      <c r="C52" s="11" t="s">
        <v>9</v>
      </c>
      <c r="D52" s="10" t="s">
        <v>0</v>
      </c>
      <c r="E52" s="10">
        <v>1</v>
      </c>
      <c r="F52" s="9">
        <v>0.8</v>
      </c>
      <c r="G52" s="8">
        <f>H52-14</f>
        <v>43993</v>
      </c>
      <c r="H52" s="7">
        <v>44007</v>
      </c>
      <c r="I52" s="6">
        <f>IF(OR(ISBLANK(task_start),ISBLANK(task_end)),"",task_end-task_start+1)</f>
        <v>15</v>
      </c>
    </row>
    <row r="53" spans="1:9" s="5" customFormat="1" ht="49" thickBot="1">
      <c r="A53" s="4"/>
      <c r="B53" s="13" t="s">
        <v>8</v>
      </c>
      <c r="C53" s="11" t="s">
        <v>7</v>
      </c>
      <c r="D53" s="10" t="s">
        <v>0</v>
      </c>
      <c r="E53" s="10">
        <v>1</v>
      </c>
      <c r="F53" s="9">
        <v>1</v>
      </c>
      <c r="G53" s="8">
        <f>H53-14</f>
        <v>43993</v>
      </c>
      <c r="H53" s="7">
        <v>44007</v>
      </c>
      <c r="I53" s="6">
        <f>IF(OR(ISBLANK(task_start),ISBLANK(task_end)),"",task_end-task_start+1)</f>
        <v>15</v>
      </c>
    </row>
    <row r="54" spans="1:9" s="5" customFormat="1" ht="33" thickBot="1">
      <c r="A54" s="4"/>
      <c r="B54" s="13" t="s">
        <v>6</v>
      </c>
      <c r="C54" s="11" t="s">
        <v>5</v>
      </c>
      <c r="D54" s="10" t="s">
        <v>0</v>
      </c>
      <c r="E54" s="10">
        <v>1</v>
      </c>
      <c r="F54" s="9">
        <v>1</v>
      </c>
      <c r="G54" s="8">
        <f>H54-14</f>
        <v>43993</v>
      </c>
      <c r="H54" s="7">
        <v>44007</v>
      </c>
      <c r="I54" s="6">
        <f>IF(OR(ISBLANK(task_start),ISBLANK(task_end)),"",task_end-task_start+1)</f>
        <v>15</v>
      </c>
    </row>
    <row r="55" spans="1:9" s="5" customFormat="1" ht="33" thickBot="1">
      <c r="A55" s="4"/>
      <c r="B55" s="13" t="s">
        <v>4</v>
      </c>
      <c r="C55" s="11" t="s">
        <v>3</v>
      </c>
      <c r="D55" s="10" t="s">
        <v>0</v>
      </c>
      <c r="E55" s="10">
        <v>1</v>
      </c>
      <c r="F55" s="9">
        <v>1</v>
      </c>
      <c r="G55" s="8">
        <f>H55-14</f>
        <v>43993</v>
      </c>
      <c r="H55" s="7">
        <v>44007</v>
      </c>
      <c r="I55" s="6">
        <f>IF(OR(ISBLANK(task_start),ISBLANK(task_end)),"",task_end-task_start+1)</f>
        <v>15</v>
      </c>
    </row>
    <row r="56" spans="1:9" s="5" customFormat="1" ht="65" thickBot="1">
      <c r="A56" s="4"/>
      <c r="B56" s="13" t="s">
        <v>2</v>
      </c>
      <c r="C56" s="11" t="s">
        <v>1</v>
      </c>
      <c r="D56" s="10" t="s">
        <v>0</v>
      </c>
      <c r="E56" s="10">
        <v>1</v>
      </c>
      <c r="F56" s="9">
        <v>0.8</v>
      </c>
      <c r="G56" s="8">
        <f>H56-14</f>
        <v>43993</v>
      </c>
      <c r="H56" s="7">
        <v>44007</v>
      </c>
      <c r="I56" s="6">
        <f>IF(OR(ISBLANK(task_start),ISBLANK(task_end)),"",task_end-task_start+1)</f>
        <v>15</v>
      </c>
    </row>
    <row r="57" spans="1:9" s="5" customFormat="1" ht="16" thickBot="1">
      <c r="A57" s="4"/>
      <c r="B57" s="12"/>
      <c r="C57" s="11"/>
      <c r="D57" s="10"/>
      <c r="E57" s="10"/>
      <c r="F57" s="9">
        <v>0</v>
      </c>
      <c r="G57" s="8"/>
      <c r="H57" s="7"/>
      <c r="I57" s="6" t="str">
        <f>IF(OR(ISBLANK(task_start),ISBLANK(task_end)),"",task_end-task_start+1)</f>
        <v/>
      </c>
    </row>
    <row r="58" spans="1:9" s="5" customFormat="1" ht="16" thickBot="1">
      <c r="A58" s="4"/>
      <c r="B58" s="12"/>
      <c r="C58" s="11"/>
      <c r="D58" s="10"/>
      <c r="E58" s="10"/>
      <c r="F58" s="9">
        <v>0</v>
      </c>
      <c r="G58" s="8"/>
      <c r="H58" s="7"/>
      <c r="I58" s="6" t="str">
        <f>IF(OR(ISBLANK(task_start),ISBLANK(task_end)),"",task_end-task_start+1)</f>
        <v/>
      </c>
    </row>
    <row r="59" spans="1:9" s="5" customFormat="1" ht="16" thickBot="1">
      <c r="A59" s="4"/>
      <c r="B59" s="12"/>
      <c r="C59" s="11"/>
      <c r="D59" s="10"/>
      <c r="E59" s="10"/>
      <c r="F59" s="9">
        <v>0</v>
      </c>
      <c r="G59" s="8"/>
      <c r="H59" s="7"/>
      <c r="I59" s="6" t="str">
        <f>IF(OR(ISBLANK(task_start),ISBLANK(task_end)),"",task_end-task_start+1)</f>
        <v/>
      </c>
    </row>
    <row r="60" spans="1:9" s="5" customFormat="1" ht="16" thickBot="1">
      <c r="A60" s="4"/>
      <c r="B60" s="12"/>
      <c r="C60" s="11"/>
      <c r="D60" s="10"/>
      <c r="E60" s="10"/>
      <c r="F60" s="9">
        <v>0</v>
      </c>
      <c r="G60" s="8"/>
      <c r="H60" s="7"/>
      <c r="I60" s="6" t="str">
        <f>IF(OR(ISBLANK(task_start),ISBLANK(task_end)),"",task_end-task_start+1)</f>
        <v/>
      </c>
    </row>
    <row r="61" spans="1:9" s="5" customFormat="1" ht="16" thickBot="1">
      <c r="A61" s="4"/>
      <c r="B61" s="12"/>
      <c r="C61" s="11"/>
      <c r="D61" s="10"/>
      <c r="E61" s="10"/>
      <c r="F61" s="9">
        <v>0</v>
      </c>
      <c r="G61" s="8"/>
      <c r="H61" s="7"/>
      <c r="I61" s="6" t="str">
        <f>IF(OR(ISBLANK(task_start),ISBLANK(task_end)),"",task_end-task_start+1)</f>
        <v/>
      </c>
    </row>
    <row r="62" spans="1:9" s="5" customFormat="1" ht="16" thickBot="1">
      <c r="A62" s="4"/>
      <c r="B62" s="12"/>
      <c r="C62" s="11"/>
      <c r="D62" s="10"/>
      <c r="E62" s="10"/>
      <c r="F62" s="9">
        <v>0</v>
      </c>
      <c r="G62" s="8"/>
      <c r="H62" s="7"/>
      <c r="I62" s="6" t="str">
        <f>IF(OR(ISBLANK(task_start),ISBLANK(task_end)),"",task_end-task_start+1)</f>
        <v/>
      </c>
    </row>
    <row r="63" spans="1:9" s="5" customFormat="1" ht="16" thickBot="1">
      <c r="A63" s="4"/>
      <c r="B63" s="12"/>
      <c r="C63" s="11"/>
      <c r="D63" s="10"/>
      <c r="E63" s="10"/>
      <c r="F63" s="9">
        <v>0</v>
      </c>
      <c r="G63" s="8"/>
      <c r="H63" s="7"/>
      <c r="I63" s="6" t="str">
        <f>IF(OR(ISBLANK(task_start),ISBLANK(task_end)),"",task_end-task_start+1)</f>
        <v/>
      </c>
    </row>
    <row r="64" spans="1:9" s="5" customFormat="1" ht="16" thickBot="1">
      <c r="A64" s="4"/>
      <c r="B64" s="12"/>
      <c r="C64" s="11"/>
      <c r="D64" s="10"/>
      <c r="E64" s="10"/>
      <c r="F64" s="9">
        <v>0</v>
      </c>
      <c r="G64" s="8"/>
      <c r="H64" s="7"/>
      <c r="I64" s="6" t="str">
        <f>IF(OR(ISBLANK(task_start),ISBLANK(task_end)),"",task_end-task_start+1)</f>
        <v/>
      </c>
    </row>
    <row r="65" spans="1:9" s="5" customFormat="1" ht="16" thickBot="1">
      <c r="A65" s="4"/>
      <c r="B65" s="12"/>
      <c r="C65" s="11"/>
      <c r="D65" s="10"/>
      <c r="E65" s="10"/>
      <c r="F65" s="9">
        <v>0</v>
      </c>
      <c r="G65" s="8"/>
      <c r="H65" s="7"/>
      <c r="I65" s="6" t="str">
        <f>IF(OR(ISBLANK(task_start),ISBLANK(task_end)),"",task_end-task_start+1)</f>
        <v/>
      </c>
    </row>
    <row r="66" spans="1:9" s="5" customFormat="1" ht="16" thickBot="1">
      <c r="A66" s="4"/>
      <c r="B66" s="12"/>
      <c r="C66" s="11"/>
      <c r="D66" s="10"/>
      <c r="E66" s="10"/>
      <c r="F66" s="9">
        <v>0</v>
      </c>
      <c r="G66" s="8"/>
      <c r="H66" s="7"/>
      <c r="I66" s="6" t="str">
        <f>IF(OR(ISBLANK(task_start),ISBLANK(task_end)),"",task_end-task_start+1)</f>
        <v/>
      </c>
    </row>
    <row r="67" spans="1:9" s="5" customFormat="1" ht="16" thickBot="1">
      <c r="A67" s="4"/>
      <c r="B67" s="12"/>
      <c r="C67" s="11"/>
      <c r="D67" s="10"/>
      <c r="E67" s="10"/>
      <c r="F67" s="9">
        <v>0</v>
      </c>
      <c r="G67" s="8"/>
      <c r="H67" s="7"/>
      <c r="I67" s="6" t="str">
        <f>IF(OR(ISBLANK(task_start),ISBLANK(task_end)),"",task_end-task_start+1)</f>
        <v/>
      </c>
    </row>
    <row r="68" spans="1:9" s="5" customFormat="1" ht="16" thickBot="1">
      <c r="A68" s="4"/>
      <c r="B68" s="12"/>
      <c r="C68" s="11"/>
      <c r="D68" s="10"/>
      <c r="E68" s="10"/>
      <c r="F68" s="9">
        <v>0</v>
      </c>
      <c r="G68" s="8"/>
      <c r="H68" s="7"/>
      <c r="I68" s="6" t="str">
        <f>IF(OR(ISBLANK(task_start),ISBLANK(task_end)),"",task_end-task_start+1)</f>
        <v/>
      </c>
    </row>
  </sheetData>
  <mergeCells count="3">
    <mergeCell ref="C3:F3"/>
    <mergeCell ref="D4:F4"/>
    <mergeCell ref="B5:H5"/>
  </mergeCells>
  <conditionalFormatting sqref="F7">
    <cfRule type="dataBar" priority="95">
      <dataBar>
        <cfvo type="num" val="0"/>
        <cfvo type="num" val="1"/>
        <color theme="0" tint="-0.249977111117893"/>
      </dataBar>
      <extLst>
        <ext xmlns:x14="http://schemas.microsoft.com/office/spreadsheetml/2009/9/main" uri="{B025F937-C7B1-47D3-B67F-A62EFF666E3E}">
          <x14:id>{0A7B309C-411B-5043-A0F2-DA42134AD464}</x14:id>
        </ext>
      </extLst>
    </cfRule>
  </conditionalFormatting>
  <conditionalFormatting sqref="F8 F12 F18">
    <cfRule type="dataBar" priority="93">
      <dataBar>
        <cfvo type="num" val="0"/>
        <cfvo type="num" val="1"/>
        <color theme="0" tint="-0.249977111117893"/>
      </dataBar>
      <extLst>
        <ext xmlns:x14="http://schemas.microsoft.com/office/spreadsheetml/2009/9/main" uri="{B025F937-C7B1-47D3-B67F-A62EFF666E3E}">
          <x14:id>{D011811D-3912-3A4B-B587-DB9160CDA6AB}</x14:id>
        </ext>
      </extLst>
    </cfRule>
  </conditionalFormatting>
  <conditionalFormatting sqref="F20">
    <cfRule type="dataBar" priority="91">
      <dataBar>
        <cfvo type="num" val="0"/>
        <cfvo type="num" val="1"/>
        <color theme="0" tint="-0.249977111117893"/>
      </dataBar>
      <extLst>
        <ext xmlns:x14="http://schemas.microsoft.com/office/spreadsheetml/2009/9/main" uri="{B025F937-C7B1-47D3-B67F-A62EFF666E3E}">
          <x14:id>{F9ED6627-095C-604B-A3DA-8D3AC10AF68A}</x14:id>
        </ext>
      </extLst>
    </cfRule>
  </conditionalFormatting>
  <conditionalFormatting sqref="F11">
    <cfRule type="dataBar" priority="88">
      <dataBar>
        <cfvo type="num" val="0"/>
        <cfvo type="num" val="1"/>
        <color theme="0" tint="-0.249977111117893"/>
      </dataBar>
      <extLst>
        <ext xmlns:x14="http://schemas.microsoft.com/office/spreadsheetml/2009/9/main" uri="{B025F937-C7B1-47D3-B67F-A62EFF666E3E}">
          <x14:id>{4B82B896-2F71-4E46-83F7-A072268B3143}</x14:id>
        </ext>
      </extLst>
    </cfRule>
  </conditionalFormatting>
  <conditionalFormatting sqref="F24">
    <cfRule type="dataBar" priority="89">
      <dataBar>
        <cfvo type="num" val="0"/>
        <cfvo type="num" val="1"/>
        <color theme="0" tint="-0.249977111117893"/>
      </dataBar>
      <extLst>
        <ext xmlns:x14="http://schemas.microsoft.com/office/spreadsheetml/2009/9/main" uri="{B025F937-C7B1-47D3-B67F-A62EFF666E3E}">
          <x14:id>{D7486816-F7A9-084E-8033-B2ED691E9E99}</x14:id>
        </ext>
      </extLst>
    </cfRule>
  </conditionalFormatting>
  <conditionalFormatting sqref="E18:E20 E23:E25 E11:E12 E29:E34">
    <cfRule type="colorScale" priority="87">
      <colorScale>
        <cfvo type="num" val="1"/>
        <cfvo type="num" val="2"/>
        <cfvo type="num" val="3"/>
        <color rgb="FFC00000"/>
        <color rgb="FFFFC000"/>
        <color theme="6" tint="0.39997558519241921"/>
      </colorScale>
    </cfRule>
  </conditionalFormatting>
  <conditionalFormatting sqref="F45">
    <cfRule type="dataBar" priority="67">
      <dataBar>
        <cfvo type="num" val="0"/>
        <cfvo type="num" val="1"/>
        <color theme="0" tint="-0.249977111117893"/>
      </dataBar>
      <extLst>
        <ext xmlns:x14="http://schemas.microsoft.com/office/spreadsheetml/2009/9/main" uri="{B025F937-C7B1-47D3-B67F-A62EFF666E3E}">
          <x14:id>{86CADA00-6CC5-5E4F-81E4-F12F0095DEDB}</x14:id>
        </ext>
      </extLst>
    </cfRule>
  </conditionalFormatting>
  <conditionalFormatting sqref="E45">
    <cfRule type="colorScale" priority="66">
      <colorScale>
        <cfvo type="num" val="1"/>
        <cfvo type="num" val="2"/>
        <cfvo type="num" val="3"/>
        <color rgb="FFC00000"/>
        <color rgb="FFFFC000"/>
        <color theme="6" tint="0.39997558519241921"/>
      </colorScale>
    </cfRule>
  </conditionalFormatting>
  <conditionalFormatting sqref="F42">
    <cfRule type="dataBar" priority="65">
      <dataBar>
        <cfvo type="num" val="0"/>
        <cfvo type="num" val="1"/>
        <color theme="0" tint="-0.249977111117893"/>
      </dataBar>
      <extLst>
        <ext xmlns:x14="http://schemas.microsoft.com/office/spreadsheetml/2009/9/main" uri="{B025F937-C7B1-47D3-B67F-A62EFF666E3E}">
          <x14:id>{F475D1B6-14B1-854E-8664-A2BEA98A22F2}</x14:id>
        </ext>
      </extLst>
    </cfRule>
  </conditionalFormatting>
  <conditionalFormatting sqref="E42">
    <cfRule type="colorScale" priority="64">
      <colorScale>
        <cfvo type="num" val="1"/>
        <cfvo type="num" val="2"/>
        <cfvo type="num" val="3"/>
        <color rgb="FFC00000"/>
        <color rgb="FFFFC000"/>
        <color theme="6" tint="0.39997558519241921"/>
      </colorScale>
    </cfRule>
  </conditionalFormatting>
  <conditionalFormatting sqref="F38">
    <cfRule type="dataBar" priority="63">
      <dataBar>
        <cfvo type="num" val="0"/>
        <cfvo type="num" val="1"/>
        <color theme="0" tint="-0.249977111117893"/>
      </dataBar>
      <extLst>
        <ext xmlns:x14="http://schemas.microsoft.com/office/spreadsheetml/2009/9/main" uri="{B025F937-C7B1-47D3-B67F-A62EFF666E3E}">
          <x14:id>{B27D88F0-B506-2847-951A-38B41FFB8509}</x14:id>
        </ext>
      </extLst>
    </cfRule>
  </conditionalFormatting>
  <conditionalFormatting sqref="E38">
    <cfRule type="colorScale" priority="62">
      <colorScale>
        <cfvo type="num" val="1"/>
        <cfvo type="num" val="2"/>
        <cfvo type="num" val="3"/>
        <color rgb="FFC00000"/>
        <color rgb="FFFFC000"/>
        <color theme="6" tint="0.39997558519241921"/>
      </colorScale>
    </cfRule>
  </conditionalFormatting>
  <conditionalFormatting sqref="E43">
    <cfRule type="colorScale" priority="58">
      <colorScale>
        <cfvo type="num" val="1"/>
        <cfvo type="num" val="2"/>
        <cfvo type="num" val="3"/>
        <color rgb="FFC00000"/>
        <color rgb="FFFFC000"/>
        <color theme="6" tint="0.39997558519241921"/>
      </colorScale>
    </cfRule>
  </conditionalFormatting>
  <conditionalFormatting sqref="F43">
    <cfRule type="dataBar" priority="59">
      <dataBar>
        <cfvo type="num" val="0"/>
        <cfvo type="num" val="1"/>
        <color theme="0" tint="-0.249977111117893"/>
      </dataBar>
      <extLst>
        <ext xmlns:x14="http://schemas.microsoft.com/office/spreadsheetml/2009/9/main" uri="{B025F937-C7B1-47D3-B67F-A62EFF666E3E}">
          <x14:id>{12B2B468-EDAC-6245-A685-BDE6D9112EA7}</x14:id>
        </ext>
      </extLst>
    </cfRule>
  </conditionalFormatting>
  <conditionalFormatting sqref="E36">
    <cfRule type="colorScale" priority="60">
      <colorScale>
        <cfvo type="num" val="1"/>
        <cfvo type="num" val="2"/>
        <cfvo type="num" val="3"/>
        <color rgb="FFC00000"/>
        <color rgb="FFFFC000"/>
        <color theme="6" tint="0.39997558519241921"/>
      </colorScale>
    </cfRule>
  </conditionalFormatting>
  <conditionalFormatting sqref="F36">
    <cfRule type="dataBar" priority="61">
      <dataBar>
        <cfvo type="num" val="0"/>
        <cfvo type="num" val="1"/>
        <color theme="0" tint="-0.249977111117893"/>
      </dataBar>
      <extLst>
        <ext xmlns:x14="http://schemas.microsoft.com/office/spreadsheetml/2009/9/main" uri="{B025F937-C7B1-47D3-B67F-A62EFF666E3E}">
          <x14:id>{995838EF-68C6-B745-9E85-633EF2C65FFB}</x14:id>
        </ext>
      </extLst>
    </cfRule>
  </conditionalFormatting>
  <conditionalFormatting sqref="E14">
    <cfRule type="colorScale" priority="56">
      <colorScale>
        <cfvo type="num" val="1"/>
        <cfvo type="num" val="2"/>
        <cfvo type="num" val="3"/>
        <color rgb="FFC00000"/>
        <color rgb="FFFFC000"/>
        <color theme="6" tint="0.39997558519241921"/>
      </colorScale>
    </cfRule>
  </conditionalFormatting>
  <conditionalFormatting sqref="F14">
    <cfRule type="dataBar" priority="57">
      <dataBar>
        <cfvo type="num" val="0"/>
        <cfvo type="num" val="1"/>
        <color theme="0" tint="-0.249977111117893"/>
      </dataBar>
      <extLst>
        <ext xmlns:x14="http://schemas.microsoft.com/office/spreadsheetml/2009/9/main" uri="{B025F937-C7B1-47D3-B67F-A62EFF666E3E}">
          <x14:id>{87987525-8202-2C43-A2D9-25835FB73903}</x14:id>
        </ext>
      </extLst>
    </cfRule>
  </conditionalFormatting>
  <conditionalFormatting sqref="F22">
    <cfRule type="dataBar" priority="55">
      <dataBar>
        <cfvo type="num" val="0"/>
        <cfvo type="num" val="1"/>
        <color theme="0" tint="-0.249977111117893"/>
      </dataBar>
      <extLst>
        <ext xmlns:x14="http://schemas.microsoft.com/office/spreadsheetml/2009/9/main" uri="{B025F937-C7B1-47D3-B67F-A62EFF666E3E}">
          <x14:id>{7CEEF1B6-567D-B54C-B3EF-F74704B578D3}</x14:id>
        </ext>
      </extLst>
    </cfRule>
  </conditionalFormatting>
  <conditionalFormatting sqref="E22">
    <cfRule type="colorScale" priority="54">
      <colorScale>
        <cfvo type="num" val="1"/>
        <cfvo type="num" val="2"/>
        <cfvo type="num" val="3"/>
        <color rgb="FFC00000"/>
        <color rgb="FFFFC000"/>
        <color theme="6" tint="0.39997558519241921"/>
      </colorScale>
    </cfRule>
  </conditionalFormatting>
  <conditionalFormatting sqref="F44">
    <cfRule type="dataBar" priority="49">
      <dataBar>
        <cfvo type="num" val="0"/>
        <cfvo type="num" val="1"/>
        <color theme="0" tint="-0.249977111117893"/>
      </dataBar>
      <extLst>
        <ext xmlns:x14="http://schemas.microsoft.com/office/spreadsheetml/2009/9/main" uri="{B025F937-C7B1-47D3-B67F-A62EFF666E3E}">
          <x14:id>{80DE214F-D9DA-1E44-AE10-20E517DA00EA}</x14:id>
        </ext>
      </extLst>
    </cfRule>
  </conditionalFormatting>
  <conditionalFormatting sqref="E44">
    <cfRule type="colorScale" priority="48">
      <colorScale>
        <cfvo type="num" val="1"/>
        <cfvo type="num" val="2"/>
        <cfvo type="num" val="3"/>
        <color rgb="FFC00000"/>
        <color rgb="FFFFC000"/>
        <color theme="6" tint="0.39997558519241921"/>
      </colorScale>
    </cfRule>
  </conditionalFormatting>
  <conditionalFormatting sqref="F46">
    <cfRule type="dataBar" priority="47">
      <dataBar>
        <cfvo type="num" val="0"/>
        <cfvo type="num" val="1"/>
        <color theme="0" tint="-0.249977111117893"/>
      </dataBar>
      <extLst>
        <ext xmlns:x14="http://schemas.microsoft.com/office/spreadsheetml/2009/9/main" uri="{B025F937-C7B1-47D3-B67F-A62EFF666E3E}">
          <x14:id>{7D4422D8-D34A-2A4E-8D5D-C75DFDB81A71}</x14:id>
        </ext>
      </extLst>
    </cfRule>
  </conditionalFormatting>
  <conditionalFormatting sqref="F53">
    <cfRule type="dataBar" priority="30">
      <dataBar>
        <cfvo type="num" val="0"/>
        <cfvo type="num" val="1"/>
        <color theme="0" tint="-0.249977111117893"/>
      </dataBar>
      <extLst>
        <ext xmlns:x14="http://schemas.microsoft.com/office/spreadsheetml/2009/9/main" uri="{B025F937-C7B1-47D3-B67F-A62EFF666E3E}">
          <x14:id>{5CAD169D-7F7A-7E40-9566-F15DA343C6A3}</x14:id>
        </ext>
      </extLst>
    </cfRule>
  </conditionalFormatting>
  <conditionalFormatting sqref="E53">
    <cfRule type="colorScale" priority="29">
      <colorScale>
        <cfvo type="num" val="1"/>
        <cfvo type="num" val="2"/>
        <cfvo type="num" val="3"/>
        <color rgb="FFC00000"/>
        <color rgb="FFFFC000"/>
        <color theme="6" tint="0.39997558519241921"/>
      </colorScale>
    </cfRule>
  </conditionalFormatting>
  <conditionalFormatting sqref="F51:F52">
    <cfRule type="dataBar" priority="28">
      <dataBar>
        <cfvo type="num" val="0"/>
        <cfvo type="num" val="1"/>
        <color theme="0" tint="-0.249977111117893"/>
      </dataBar>
      <extLst>
        <ext xmlns:x14="http://schemas.microsoft.com/office/spreadsheetml/2009/9/main" uri="{B025F937-C7B1-47D3-B67F-A62EFF666E3E}">
          <x14:id>{87818FCE-A797-624D-A5ED-278A256FEC6C}</x14:id>
        </ext>
      </extLst>
    </cfRule>
  </conditionalFormatting>
  <conditionalFormatting sqref="E51:E52">
    <cfRule type="colorScale" priority="27">
      <colorScale>
        <cfvo type="num" val="1"/>
        <cfvo type="num" val="2"/>
        <cfvo type="num" val="3"/>
        <color rgb="FFC00000"/>
        <color rgb="FFFFC000"/>
        <color theme="6" tint="0.39997558519241921"/>
      </colorScale>
    </cfRule>
  </conditionalFormatting>
  <conditionalFormatting sqref="F55:F56 F66">
    <cfRule type="dataBar" priority="26">
      <dataBar>
        <cfvo type="num" val="0"/>
        <cfvo type="num" val="1"/>
        <color theme="0" tint="-0.249977111117893"/>
      </dataBar>
      <extLst>
        <ext xmlns:x14="http://schemas.microsoft.com/office/spreadsheetml/2009/9/main" uri="{B025F937-C7B1-47D3-B67F-A62EFF666E3E}">
          <x14:id>{37437D28-94AA-1448-9172-C109FA4C7EE4}</x14:id>
        </ext>
      </extLst>
    </cfRule>
  </conditionalFormatting>
  <conditionalFormatting sqref="E55:E56 E66">
    <cfRule type="colorScale" priority="25">
      <colorScale>
        <cfvo type="num" val="1"/>
        <cfvo type="num" val="2"/>
        <cfvo type="num" val="3"/>
        <color rgb="FFC00000"/>
        <color rgb="FFFFC000"/>
        <color theme="6" tint="0.39997558519241921"/>
      </colorScale>
    </cfRule>
  </conditionalFormatting>
  <conditionalFormatting sqref="F64">
    <cfRule type="dataBar" priority="22">
      <dataBar>
        <cfvo type="num" val="0"/>
        <cfvo type="num" val="1"/>
        <color theme="0" tint="-0.249977111117893"/>
      </dataBar>
      <extLst>
        <ext xmlns:x14="http://schemas.microsoft.com/office/spreadsheetml/2009/9/main" uri="{B025F937-C7B1-47D3-B67F-A62EFF666E3E}">
          <x14:id>{DEE37EBF-6E40-834E-AA21-3294B7A2F83F}</x14:id>
        </ext>
      </extLst>
    </cfRule>
  </conditionalFormatting>
  <conditionalFormatting sqref="E64">
    <cfRule type="colorScale" priority="21">
      <colorScale>
        <cfvo type="num" val="1"/>
        <cfvo type="num" val="2"/>
        <cfvo type="num" val="3"/>
        <color rgb="FFC00000"/>
        <color rgb="FFFFC000"/>
        <color theme="6" tint="0.39997558519241921"/>
      </colorScale>
    </cfRule>
  </conditionalFormatting>
  <conditionalFormatting sqref="F63">
    <cfRule type="dataBar" priority="20">
      <dataBar>
        <cfvo type="num" val="0"/>
        <cfvo type="num" val="1"/>
        <color theme="0" tint="-0.249977111117893"/>
      </dataBar>
      <extLst>
        <ext xmlns:x14="http://schemas.microsoft.com/office/spreadsheetml/2009/9/main" uri="{B025F937-C7B1-47D3-B67F-A62EFF666E3E}">
          <x14:id>{BCFF6CCC-FF10-FF46-83CA-CA6D33E84523}</x14:id>
        </ext>
      </extLst>
    </cfRule>
  </conditionalFormatting>
  <conditionalFormatting sqref="E63">
    <cfRule type="colorScale" priority="19">
      <colorScale>
        <cfvo type="num" val="1"/>
        <cfvo type="num" val="2"/>
        <cfvo type="num" val="3"/>
        <color rgb="FFC00000"/>
        <color rgb="FFFFC000"/>
        <color theme="6" tint="0.39997558519241921"/>
      </colorScale>
    </cfRule>
  </conditionalFormatting>
  <conditionalFormatting sqref="F62">
    <cfRule type="dataBar" priority="18">
      <dataBar>
        <cfvo type="num" val="0"/>
        <cfvo type="num" val="1"/>
        <color theme="0" tint="-0.249977111117893"/>
      </dataBar>
      <extLst>
        <ext xmlns:x14="http://schemas.microsoft.com/office/spreadsheetml/2009/9/main" uri="{B025F937-C7B1-47D3-B67F-A62EFF666E3E}">
          <x14:id>{BBA21725-00B5-A741-A9B5-C6C933F7A18B}</x14:id>
        </ext>
      </extLst>
    </cfRule>
  </conditionalFormatting>
  <conditionalFormatting sqref="E62">
    <cfRule type="colorScale" priority="17">
      <colorScale>
        <cfvo type="num" val="1"/>
        <cfvo type="num" val="2"/>
        <cfvo type="num" val="3"/>
        <color rgb="FFC00000"/>
        <color rgb="FFFFC000"/>
        <color theme="6" tint="0.39997558519241921"/>
      </colorScale>
    </cfRule>
  </conditionalFormatting>
  <conditionalFormatting sqref="F60">
    <cfRule type="dataBar" priority="14">
      <dataBar>
        <cfvo type="num" val="0"/>
        <cfvo type="num" val="1"/>
        <color theme="0" tint="-0.249977111117893"/>
      </dataBar>
      <extLst>
        <ext xmlns:x14="http://schemas.microsoft.com/office/spreadsheetml/2009/9/main" uri="{B025F937-C7B1-47D3-B67F-A62EFF666E3E}">
          <x14:id>{88F23028-CEA1-6541-8E6A-A01EE006CEDA}</x14:id>
        </ext>
      </extLst>
    </cfRule>
  </conditionalFormatting>
  <conditionalFormatting sqref="E60">
    <cfRule type="colorScale" priority="13">
      <colorScale>
        <cfvo type="num" val="1"/>
        <cfvo type="num" val="2"/>
        <cfvo type="num" val="3"/>
        <color rgb="FFC00000"/>
        <color rgb="FFFFC000"/>
        <color theme="6" tint="0.39997558519241921"/>
      </colorScale>
    </cfRule>
  </conditionalFormatting>
  <conditionalFormatting sqref="F61">
    <cfRule type="dataBar" priority="16">
      <dataBar>
        <cfvo type="num" val="0"/>
        <cfvo type="num" val="1"/>
        <color theme="0" tint="-0.249977111117893"/>
      </dataBar>
      <extLst>
        <ext xmlns:x14="http://schemas.microsoft.com/office/spreadsheetml/2009/9/main" uri="{B025F937-C7B1-47D3-B67F-A62EFF666E3E}">
          <x14:id>{35F5413D-4DB0-7E45-BEC7-343E67C25933}</x14:id>
        </ext>
      </extLst>
    </cfRule>
  </conditionalFormatting>
  <conditionalFormatting sqref="E61">
    <cfRule type="colorScale" priority="15">
      <colorScale>
        <cfvo type="num" val="1"/>
        <cfvo type="num" val="2"/>
        <cfvo type="num" val="3"/>
        <color rgb="FFC00000"/>
        <color rgb="FFFFC000"/>
        <color theme="6" tint="0.39997558519241921"/>
      </colorScale>
    </cfRule>
  </conditionalFormatting>
  <conditionalFormatting sqref="F59">
    <cfRule type="dataBar" priority="12">
      <dataBar>
        <cfvo type="num" val="0"/>
        <cfvo type="num" val="1"/>
        <color theme="0" tint="-0.249977111117893"/>
      </dataBar>
      <extLst>
        <ext xmlns:x14="http://schemas.microsoft.com/office/spreadsheetml/2009/9/main" uri="{B025F937-C7B1-47D3-B67F-A62EFF666E3E}">
          <x14:id>{6D3C7AD9-7832-364D-BC27-9E1A309023EB}</x14:id>
        </ext>
      </extLst>
    </cfRule>
  </conditionalFormatting>
  <conditionalFormatting sqref="E59">
    <cfRule type="colorScale" priority="11">
      <colorScale>
        <cfvo type="num" val="1"/>
        <cfvo type="num" val="2"/>
        <cfvo type="num" val="3"/>
        <color rgb="FFC00000"/>
        <color rgb="FFFFC000"/>
        <color theme="6" tint="0.39997558519241921"/>
      </colorScale>
    </cfRule>
  </conditionalFormatting>
  <conditionalFormatting sqref="F58">
    <cfRule type="dataBar" priority="10">
      <dataBar>
        <cfvo type="num" val="0"/>
        <cfvo type="num" val="1"/>
        <color theme="0" tint="-0.249977111117893"/>
      </dataBar>
      <extLst>
        <ext xmlns:x14="http://schemas.microsoft.com/office/spreadsheetml/2009/9/main" uri="{B025F937-C7B1-47D3-B67F-A62EFF666E3E}">
          <x14:id>{DB7ABF80-3C1E-8E40-84F7-D63AD5C0EA9F}</x14:id>
        </ext>
      </extLst>
    </cfRule>
  </conditionalFormatting>
  <conditionalFormatting sqref="E58">
    <cfRule type="colorScale" priority="9">
      <colorScale>
        <cfvo type="num" val="1"/>
        <cfvo type="num" val="2"/>
        <cfvo type="num" val="3"/>
        <color rgb="FFC00000"/>
        <color rgb="FFFFC000"/>
        <color theme="6" tint="0.39997558519241921"/>
      </colorScale>
    </cfRule>
  </conditionalFormatting>
  <conditionalFormatting sqref="F57">
    <cfRule type="dataBar" priority="8">
      <dataBar>
        <cfvo type="num" val="0"/>
        <cfvo type="num" val="1"/>
        <color theme="0" tint="-0.249977111117893"/>
      </dataBar>
      <extLst>
        <ext xmlns:x14="http://schemas.microsoft.com/office/spreadsheetml/2009/9/main" uri="{B025F937-C7B1-47D3-B67F-A62EFF666E3E}">
          <x14:id>{DD14FE1C-6E8B-AB45-B789-999DE3814AE4}</x14:id>
        </ext>
      </extLst>
    </cfRule>
  </conditionalFormatting>
  <conditionalFormatting sqref="E57">
    <cfRule type="colorScale" priority="7">
      <colorScale>
        <cfvo type="num" val="1"/>
        <cfvo type="num" val="2"/>
        <cfvo type="num" val="3"/>
        <color rgb="FFC00000"/>
        <color rgb="FFFFC000"/>
        <color theme="6" tint="0.39997558519241921"/>
      </colorScale>
    </cfRule>
  </conditionalFormatting>
  <conditionalFormatting sqref="F29:F34 F25">
    <cfRule type="dataBar" priority="94">
      <dataBar>
        <cfvo type="num" val="0"/>
        <cfvo type="num" val="1"/>
        <color theme="0" tint="-0.249977111117893"/>
      </dataBar>
      <extLst>
        <ext xmlns:x14="http://schemas.microsoft.com/office/spreadsheetml/2009/9/main" uri="{B025F937-C7B1-47D3-B67F-A62EFF666E3E}">
          <x14:id>{DDC468D8-74B0-9246-A1CC-083F86C09E94}</x14:id>
        </ext>
      </extLst>
    </cfRule>
  </conditionalFormatting>
  <conditionalFormatting sqref="F19">
    <cfRule type="dataBar" priority="92">
      <dataBar>
        <cfvo type="num" val="0"/>
        <cfvo type="num" val="1"/>
        <color theme="0" tint="-0.249977111117893"/>
      </dataBar>
      <extLst>
        <ext xmlns:x14="http://schemas.microsoft.com/office/spreadsheetml/2009/9/main" uri="{B025F937-C7B1-47D3-B67F-A62EFF666E3E}">
          <x14:id>{21FB1DD2-7F4D-7B44-AA18-2A5E86426246}</x14:id>
        </ext>
      </extLst>
    </cfRule>
  </conditionalFormatting>
  <conditionalFormatting sqref="F23">
    <cfRule type="dataBar" priority="90">
      <dataBar>
        <cfvo type="num" val="0"/>
        <cfvo type="num" val="1"/>
        <color theme="0" tint="-0.249977111117893"/>
      </dataBar>
      <extLst>
        <ext xmlns:x14="http://schemas.microsoft.com/office/spreadsheetml/2009/9/main" uri="{B025F937-C7B1-47D3-B67F-A62EFF666E3E}">
          <x14:id>{235FE25D-02A3-2545-8804-224140FD9440}</x14:id>
        </ext>
      </extLst>
    </cfRule>
  </conditionalFormatting>
  <conditionalFormatting sqref="F16">
    <cfRule type="dataBar" priority="84">
      <dataBar>
        <cfvo type="num" val="0"/>
        <cfvo type="num" val="1"/>
        <color theme="0" tint="-0.249977111117893"/>
      </dataBar>
      <extLst>
        <ext xmlns:x14="http://schemas.microsoft.com/office/spreadsheetml/2009/9/main" uri="{B025F937-C7B1-47D3-B67F-A62EFF666E3E}">
          <x14:id>{52C7EB81-036D-3447-85BD-1C4D5FA0D44C}</x14:id>
        </ext>
      </extLst>
    </cfRule>
  </conditionalFormatting>
  <conditionalFormatting sqref="F15">
    <cfRule type="dataBar" priority="82">
      <dataBar>
        <cfvo type="num" val="0"/>
        <cfvo type="num" val="1"/>
        <color theme="0" tint="-0.249977111117893"/>
      </dataBar>
      <extLst>
        <ext xmlns:x14="http://schemas.microsoft.com/office/spreadsheetml/2009/9/main" uri="{B025F937-C7B1-47D3-B67F-A62EFF666E3E}">
          <x14:id>{0AC2C610-08A9-294C-83AF-A055BCF56BC7}</x14:id>
        </ext>
      </extLst>
    </cfRule>
  </conditionalFormatting>
  <conditionalFormatting sqref="F68">
    <cfRule type="dataBar" priority="86">
      <dataBar>
        <cfvo type="num" val="0"/>
        <cfvo type="num" val="1"/>
        <color theme="0" tint="-0.249977111117893"/>
      </dataBar>
      <extLst>
        <ext xmlns:x14="http://schemas.microsoft.com/office/spreadsheetml/2009/9/main" uri="{B025F937-C7B1-47D3-B67F-A62EFF666E3E}">
          <x14:id>{E6D573D6-7414-6D40-AC98-8CA3352C70F8}</x14:id>
        </ext>
      </extLst>
    </cfRule>
  </conditionalFormatting>
  <conditionalFormatting sqref="F13">
    <cfRule type="dataBar" priority="80">
      <dataBar>
        <cfvo type="num" val="0"/>
        <cfvo type="num" val="1"/>
        <color theme="0" tint="-0.249977111117893"/>
      </dataBar>
      <extLst>
        <ext xmlns:x14="http://schemas.microsoft.com/office/spreadsheetml/2009/9/main" uri="{B025F937-C7B1-47D3-B67F-A62EFF666E3E}">
          <x14:id>{16B9CCC3-23E7-EB43-9A6C-005FE323E3B2}</x14:id>
        </ext>
      </extLst>
    </cfRule>
  </conditionalFormatting>
  <conditionalFormatting sqref="F48">
    <cfRule type="dataBar" priority="77">
      <dataBar>
        <cfvo type="num" val="0"/>
        <cfvo type="num" val="1"/>
        <color theme="0" tint="-0.249977111117893"/>
      </dataBar>
      <extLst>
        <ext xmlns:x14="http://schemas.microsoft.com/office/spreadsheetml/2009/9/main" uri="{B025F937-C7B1-47D3-B67F-A62EFF666E3E}">
          <x14:id>{30CDF970-CD2A-EB41-AFC4-B33BF278EE8A}</x14:id>
        </ext>
      </extLst>
    </cfRule>
  </conditionalFormatting>
  <conditionalFormatting sqref="F48">
    <cfRule type="dataBar" priority="78">
      <dataBar>
        <cfvo type="num" val="0"/>
        <cfvo type="num" val="1"/>
        <color theme="0" tint="-0.249977111117893"/>
      </dataBar>
      <extLst>
        <ext xmlns:x14="http://schemas.microsoft.com/office/spreadsheetml/2009/9/main" uri="{B025F937-C7B1-47D3-B67F-A62EFF666E3E}">
          <x14:id>{9FA94B24-C9EA-CF41-8A46-6704C2A45B4D}</x14:id>
        </ext>
      </extLst>
    </cfRule>
  </conditionalFormatting>
  <conditionalFormatting sqref="E68">
    <cfRule type="colorScale" priority="85">
      <colorScale>
        <cfvo type="num" val="1"/>
        <cfvo type="num" val="2"/>
        <cfvo type="num" val="3"/>
        <color rgb="FFC00000"/>
        <color rgb="FFFFC000"/>
        <color theme="6" tint="0.39997558519241921"/>
      </colorScale>
    </cfRule>
  </conditionalFormatting>
  <conditionalFormatting sqref="E16">
    <cfRule type="colorScale" priority="83">
      <colorScale>
        <cfvo type="num" val="1"/>
        <cfvo type="num" val="2"/>
        <cfvo type="num" val="3"/>
        <color rgb="FFC00000"/>
        <color rgb="FFFFC000"/>
        <color theme="6" tint="0.39997558519241921"/>
      </colorScale>
    </cfRule>
  </conditionalFormatting>
  <conditionalFormatting sqref="E15">
    <cfRule type="colorScale" priority="81">
      <colorScale>
        <cfvo type="num" val="1"/>
        <cfvo type="num" val="2"/>
        <cfvo type="num" val="3"/>
        <color rgb="FFC00000"/>
        <color rgb="FFFFC000"/>
        <color theme="6" tint="0.39997558519241921"/>
      </colorScale>
    </cfRule>
  </conditionalFormatting>
  <conditionalFormatting sqref="E13">
    <cfRule type="colorScale" priority="79">
      <colorScale>
        <cfvo type="num" val="1"/>
        <cfvo type="num" val="2"/>
        <cfvo type="num" val="3"/>
        <color rgb="FFC00000"/>
        <color rgb="FFFFC000"/>
        <color theme="6" tint="0.39997558519241921"/>
      </colorScale>
    </cfRule>
  </conditionalFormatting>
  <conditionalFormatting sqref="E48">
    <cfRule type="colorScale" priority="76">
      <colorScale>
        <cfvo type="num" val="1"/>
        <cfvo type="num" val="2"/>
        <cfvo type="num" val="3"/>
        <color rgb="FFC00000"/>
        <color rgb="FFFFC000"/>
        <color theme="6" tint="0.39997558519241921"/>
      </colorScale>
    </cfRule>
  </conditionalFormatting>
  <conditionalFormatting sqref="F39">
    <cfRule type="dataBar" priority="75">
      <dataBar>
        <cfvo type="num" val="0"/>
        <cfvo type="num" val="1"/>
        <color theme="0" tint="-0.249977111117893"/>
      </dataBar>
      <extLst>
        <ext xmlns:x14="http://schemas.microsoft.com/office/spreadsheetml/2009/9/main" uri="{B025F937-C7B1-47D3-B67F-A62EFF666E3E}">
          <x14:id>{F07518E4-9916-F64D-BB26-D6E7736DAA79}</x14:id>
        </ext>
      </extLst>
    </cfRule>
  </conditionalFormatting>
  <conditionalFormatting sqref="E39">
    <cfRule type="colorScale" priority="74">
      <colorScale>
        <cfvo type="num" val="1"/>
        <cfvo type="num" val="2"/>
        <cfvo type="num" val="3"/>
        <color rgb="FFC00000"/>
        <color rgb="FFFFC000"/>
        <color theme="6" tint="0.39997558519241921"/>
      </colorScale>
    </cfRule>
  </conditionalFormatting>
  <conditionalFormatting sqref="F40">
    <cfRule type="dataBar" priority="73">
      <dataBar>
        <cfvo type="num" val="0"/>
        <cfvo type="num" val="1"/>
        <color theme="0" tint="-0.249977111117893"/>
      </dataBar>
      <extLst>
        <ext xmlns:x14="http://schemas.microsoft.com/office/spreadsheetml/2009/9/main" uri="{B025F937-C7B1-47D3-B67F-A62EFF666E3E}">
          <x14:id>{B1E7F65F-EA89-6844-8887-15C4BADDBE06}</x14:id>
        </ext>
      </extLst>
    </cfRule>
  </conditionalFormatting>
  <conditionalFormatting sqref="E40">
    <cfRule type="colorScale" priority="72">
      <colorScale>
        <cfvo type="num" val="1"/>
        <cfvo type="num" val="2"/>
        <cfvo type="num" val="3"/>
        <color rgb="FFC00000"/>
        <color rgb="FFFFC000"/>
        <color theme="6" tint="0.39997558519241921"/>
      </colorScale>
    </cfRule>
  </conditionalFormatting>
  <conditionalFormatting sqref="F41">
    <cfRule type="dataBar" priority="71">
      <dataBar>
        <cfvo type="num" val="0"/>
        <cfvo type="num" val="1"/>
        <color theme="0" tint="-0.249977111117893"/>
      </dataBar>
      <extLst>
        <ext xmlns:x14="http://schemas.microsoft.com/office/spreadsheetml/2009/9/main" uri="{B025F937-C7B1-47D3-B67F-A62EFF666E3E}">
          <x14:id>{B750A8A7-44F0-C84D-B66D-EA9885B18C7F}</x14:id>
        </ext>
      </extLst>
    </cfRule>
  </conditionalFormatting>
  <conditionalFormatting sqref="E41">
    <cfRule type="colorScale" priority="70">
      <colorScale>
        <cfvo type="num" val="1"/>
        <cfvo type="num" val="2"/>
        <cfvo type="num" val="3"/>
        <color rgb="FFC00000"/>
        <color rgb="FFFFC000"/>
        <color theme="6" tint="0.39997558519241921"/>
      </colorScale>
    </cfRule>
  </conditionalFormatting>
  <conditionalFormatting sqref="E37">
    <cfRule type="colorScale" priority="68">
      <colorScale>
        <cfvo type="num" val="1"/>
        <cfvo type="num" val="2"/>
        <cfvo type="num" val="3"/>
        <color rgb="FFC00000"/>
        <color rgb="FFFFC000"/>
        <color theme="6" tint="0.39997558519241921"/>
      </colorScale>
    </cfRule>
  </conditionalFormatting>
  <conditionalFormatting sqref="F37">
    <cfRule type="dataBar" priority="69">
      <dataBar>
        <cfvo type="num" val="0"/>
        <cfvo type="num" val="1"/>
        <color theme="0" tint="-0.249977111117893"/>
      </dataBar>
      <extLst>
        <ext xmlns:x14="http://schemas.microsoft.com/office/spreadsheetml/2009/9/main" uri="{B025F937-C7B1-47D3-B67F-A62EFF666E3E}">
          <x14:id>{97CB880C-0BF6-E44F-8660-8DBDD134902D}</x14:id>
        </ext>
      </extLst>
    </cfRule>
  </conditionalFormatting>
  <conditionalFormatting sqref="F46">
    <cfRule type="dataBar" priority="46">
      <dataBar>
        <cfvo type="num" val="0"/>
        <cfvo type="num" val="1"/>
        <color theme="0" tint="-0.249977111117893"/>
      </dataBar>
      <extLst>
        <ext xmlns:x14="http://schemas.microsoft.com/office/spreadsheetml/2009/9/main" uri="{B025F937-C7B1-47D3-B67F-A62EFF666E3E}">
          <x14:id>{EB1A7841-8C83-A247-AE34-1A9F5C6A1714}</x14:id>
        </ext>
      </extLst>
    </cfRule>
  </conditionalFormatting>
  <conditionalFormatting sqref="E46">
    <cfRule type="colorScale" priority="45">
      <colorScale>
        <cfvo type="num" val="1"/>
        <cfvo type="num" val="2"/>
        <cfvo type="num" val="3"/>
        <color rgb="FFC00000"/>
        <color rgb="FFFFC000"/>
        <color theme="6" tint="0.39997558519241921"/>
      </colorScale>
    </cfRule>
  </conditionalFormatting>
  <conditionalFormatting sqref="F21">
    <cfRule type="dataBar" priority="53">
      <dataBar>
        <cfvo type="num" val="0"/>
        <cfvo type="num" val="1"/>
        <color theme="0" tint="-0.249977111117893"/>
      </dataBar>
      <extLst>
        <ext xmlns:x14="http://schemas.microsoft.com/office/spreadsheetml/2009/9/main" uri="{B025F937-C7B1-47D3-B67F-A62EFF666E3E}">
          <x14:id>{E0AAD670-2B8F-144F-89CF-CD9B5A4B80BE}</x14:id>
        </ext>
      </extLst>
    </cfRule>
  </conditionalFormatting>
  <conditionalFormatting sqref="E21">
    <cfRule type="colorScale" priority="52">
      <colorScale>
        <cfvo type="num" val="1"/>
        <cfvo type="num" val="2"/>
        <cfvo type="num" val="3"/>
        <color rgb="FFC00000"/>
        <color rgb="FFFFC000"/>
        <color theme="6" tint="0.39997558519241921"/>
      </colorScale>
    </cfRule>
  </conditionalFormatting>
  <conditionalFormatting sqref="F10">
    <cfRule type="dataBar" priority="51">
      <dataBar>
        <cfvo type="num" val="0"/>
        <cfvo type="num" val="1"/>
        <color theme="0" tint="-0.249977111117893"/>
      </dataBar>
      <extLst>
        <ext xmlns:x14="http://schemas.microsoft.com/office/spreadsheetml/2009/9/main" uri="{B025F937-C7B1-47D3-B67F-A62EFF666E3E}">
          <x14:id>{447645D5-E0F4-5C49-982A-95DD2656AC54}</x14:id>
        </ext>
      </extLst>
    </cfRule>
  </conditionalFormatting>
  <conditionalFormatting sqref="E10">
    <cfRule type="colorScale" priority="50">
      <colorScale>
        <cfvo type="num" val="1"/>
        <cfvo type="num" val="2"/>
        <cfvo type="num" val="3"/>
        <color rgb="FFC00000"/>
        <color rgb="FFFFC000"/>
        <color theme="6" tint="0.39997558519241921"/>
      </colorScale>
    </cfRule>
  </conditionalFormatting>
  <conditionalFormatting sqref="F9">
    <cfRule type="dataBar" priority="44">
      <dataBar>
        <cfvo type="num" val="0"/>
        <cfvo type="num" val="1"/>
        <color theme="0" tint="-0.249977111117893"/>
      </dataBar>
      <extLst>
        <ext xmlns:x14="http://schemas.microsoft.com/office/spreadsheetml/2009/9/main" uri="{B025F937-C7B1-47D3-B67F-A62EFF666E3E}">
          <x14:id>{CD1F820E-76F7-6244-987E-7054C2F4D0FF}</x14:id>
        </ext>
      </extLst>
    </cfRule>
  </conditionalFormatting>
  <conditionalFormatting sqref="E9">
    <cfRule type="colorScale" priority="43">
      <colorScale>
        <cfvo type="num" val="1"/>
        <cfvo type="num" val="2"/>
        <cfvo type="num" val="3"/>
        <color rgb="FFC00000"/>
        <color rgb="FFFFC000"/>
        <color theme="6" tint="0.39997558519241921"/>
      </colorScale>
    </cfRule>
  </conditionalFormatting>
  <conditionalFormatting sqref="F28">
    <cfRule type="dataBar" priority="42">
      <dataBar>
        <cfvo type="num" val="0"/>
        <cfvo type="num" val="1"/>
        <color theme="0" tint="-0.249977111117893"/>
      </dataBar>
      <extLst>
        <ext xmlns:x14="http://schemas.microsoft.com/office/spreadsheetml/2009/9/main" uri="{B025F937-C7B1-47D3-B67F-A62EFF666E3E}">
          <x14:id>{5C815ED3-7E71-BD47-87D7-00EA09D0E75A}</x14:id>
        </ext>
      </extLst>
    </cfRule>
  </conditionalFormatting>
  <conditionalFormatting sqref="E28">
    <cfRule type="colorScale" priority="41">
      <colorScale>
        <cfvo type="num" val="1"/>
        <cfvo type="num" val="2"/>
        <cfvo type="num" val="3"/>
        <color rgb="FFC00000"/>
        <color rgb="FFFFC000"/>
        <color theme="6" tint="0.39997558519241921"/>
      </colorScale>
    </cfRule>
  </conditionalFormatting>
  <conditionalFormatting sqref="F26">
    <cfRule type="dataBar" priority="40">
      <dataBar>
        <cfvo type="num" val="0"/>
        <cfvo type="num" val="1"/>
        <color theme="0" tint="-0.249977111117893"/>
      </dataBar>
      <extLst>
        <ext xmlns:x14="http://schemas.microsoft.com/office/spreadsheetml/2009/9/main" uri="{B025F937-C7B1-47D3-B67F-A62EFF666E3E}">
          <x14:id>{0439AA1F-56D3-1D49-A716-B95300042032}</x14:id>
        </ext>
      </extLst>
    </cfRule>
  </conditionalFormatting>
  <conditionalFormatting sqref="E26">
    <cfRule type="colorScale" priority="39">
      <colorScale>
        <cfvo type="num" val="1"/>
        <cfvo type="num" val="2"/>
        <cfvo type="num" val="3"/>
        <color rgb="FFC00000"/>
        <color rgb="FFFFC000"/>
        <color theme="6" tint="0.39997558519241921"/>
      </colorScale>
    </cfRule>
  </conditionalFormatting>
  <conditionalFormatting sqref="F47">
    <cfRule type="dataBar" priority="38">
      <dataBar>
        <cfvo type="num" val="0"/>
        <cfvo type="num" val="1"/>
        <color theme="0" tint="-0.249977111117893"/>
      </dataBar>
      <extLst>
        <ext xmlns:x14="http://schemas.microsoft.com/office/spreadsheetml/2009/9/main" uri="{B025F937-C7B1-47D3-B67F-A62EFF666E3E}">
          <x14:id>{A7CA465A-A16D-E74C-822D-88DA6E77A06A}</x14:id>
        </ext>
      </extLst>
    </cfRule>
  </conditionalFormatting>
  <conditionalFormatting sqref="E47">
    <cfRule type="colorScale" priority="37">
      <colorScale>
        <cfvo type="num" val="1"/>
        <cfvo type="num" val="2"/>
        <cfvo type="num" val="3"/>
        <color rgb="FFC00000"/>
        <color rgb="FFFFC000"/>
        <color theme="6" tint="0.39997558519241921"/>
      </colorScale>
    </cfRule>
  </conditionalFormatting>
  <conditionalFormatting sqref="F50">
    <cfRule type="dataBar" priority="36">
      <dataBar>
        <cfvo type="num" val="0"/>
        <cfvo type="num" val="1"/>
        <color theme="0" tint="-0.249977111117893"/>
      </dataBar>
      <extLst>
        <ext xmlns:x14="http://schemas.microsoft.com/office/spreadsheetml/2009/9/main" uri="{B025F937-C7B1-47D3-B67F-A62EFF666E3E}">
          <x14:id>{6BC3BB69-5485-A047-9982-729A67CA6EDF}</x14:id>
        </ext>
      </extLst>
    </cfRule>
  </conditionalFormatting>
  <conditionalFormatting sqref="E50">
    <cfRule type="colorScale" priority="35">
      <colorScale>
        <cfvo type="num" val="1"/>
        <cfvo type="num" val="2"/>
        <cfvo type="num" val="3"/>
        <color rgb="FFC00000"/>
        <color rgb="FFFFC000"/>
        <color theme="6" tint="0.39997558519241921"/>
      </colorScale>
    </cfRule>
  </conditionalFormatting>
  <conditionalFormatting sqref="F54 F67">
    <cfRule type="dataBar" priority="32">
      <dataBar>
        <cfvo type="num" val="0"/>
        <cfvo type="num" val="1"/>
        <color theme="0" tint="-0.249977111117893"/>
      </dataBar>
      <extLst>
        <ext xmlns:x14="http://schemas.microsoft.com/office/spreadsheetml/2009/9/main" uri="{B025F937-C7B1-47D3-B67F-A62EFF666E3E}">
          <x14:id>{CC9CE56A-D16C-A94E-8A45-EE27A434D206}</x14:id>
        </ext>
      </extLst>
    </cfRule>
  </conditionalFormatting>
  <conditionalFormatting sqref="E54 E67">
    <cfRule type="colorScale" priority="31">
      <colorScale>
        <cfvo type="num" val="1"/>
        <cfvo type="num" val="2"/>
        <cfvo type="num" val="3"/>
        <color rgb="FFC00000"/>
        <color rgb="FFFFC000"/>
        <color theme="6" tint="0.39997558519241921"/>
      </colorScale>
    </cfRule>
  </conditionalFormatting>
  <conditionalFormatting sqref="F49">
    <cfRule type="dataBar" priority="34">
      <dataBar>
        <cfvo type="num" val="0"/>
        <cfvo type="num" val="1"/>
        <color theme="0" tint="-0.249977111117893"/>
      </dataBar>
      <extLst>
        <ext xmlns:x14="http://schemas.microsoft.com/office/spreadsheetml/2009/9/main" uri="{B025F937-C7B1-47D3-B67F-A62EFF666E3E}">
          <x14:id>{9AAA9CEA-230F-254E-BA4A-0F4488483927}</x14:id>
        </ext>
      </extLst>
    </cfRule>
  </conditionalFormatting>
  <conditionalFormatting sqref="E49">
    <cfRule type="colorScale" priority="33">
      <colorScale>
        <cfvo type="num" val="1"/>
        <cfvo type="num" val="2"/>
        <cfvo type="num" val="3"/>
        <color rgb="FFC00000"/>
        <color rgb="FFFFC000"/>
        <color theme="6" tint="0.39997558519241921"/>
      </colorScale>
    </cfRule>
  </conditionalFormatting>
  <conditionalFormatting sqref="F65">
    <cfRule type="dataBar" priority="24">
      <dataBar>
        <cfvo type="num" val="0"/>
        <cfvo type="num" val="1"/>
        <color theme="0" tint="-0.249977111117893"/>
      </dataBar>
      <extLst>
        <ext xmlns:x14="http://schemas.microsoft.com/office/spreadsheetml/2009/9/main" uri="{B025F937-C7B1-47D3-B67F-A62EFF666E3E}">
          <x14:id>{6CE8FBFD-768D-2647-92BB-A155529802AE}</x14:id>
        </ext>
      </extLst>
    </cfRule>
  </conditionalFormatting>
  <conditionalFormatting sqref="E65">
    <cfRule type="colorScale" priority="23">
      <colorScale>
        <cfvo type="num" val="1"/>
        <cfvo type="num" val="2"/>
        <cfvo type="num" val="3"/>
        <color rgb="FFC00000"/>
        <color rgb="FFFFC000"/>
        <color theme="6" tint="0.39997558519241921"/>
      </colorScale>
    </cfRule>
  </conditionalFormatting>
  <conditionalFormatting sqref="F27">
    <cfRule type="dataBar" priority="6">
      <dataBar>
        <cfvo type="num" val="0"/>
        <cfvo type="num" val="1"/>
        <color theme="0" tint="-0.249977111117893"/>
      </dataBar>
      <extLst>
        <ext xmlns:x14="http://schemas.microsoft.com/office/spreadsheetml/2009/9/main" uri="{B025F937-C7B1-47D3-B67F-A62EFF666E3E}">
          <x14:id>{A17CCA15-6D17-3942-9D65-72222F740133}</x14:id>
        </ext>
      </extLst>
    </cfRule>
  </conditionalFormatting>
  <conditionalFormatting sqref="E27">
    <cfRule type="colorScale" priority="5">
      <colorScale>
        <cfvo type="num" val="1"/>
        <cfvo type="num" val="2"/>
        <cfvo type="num" val="3"/>
        <color rgb="FFC00000"/>
        <color rgb="FFFFC000"/>
        <color theme="6" tint="0.39997558519241921"/>
      </colorScale>
    </cfRule>
  </conditionalFormatting>
  <conditionalFormatting sqref="F17">
    <cfRule type="dataBar" priority="4">
      <dataBar>
        <cfvo type="num" val="0"/>
        <cfvo type="num" val="1"/>
        <color theme="0" tint="-0.249977111117893"/>
      </dataBar>
      <extLst>
        <ext xmlns:x14="http://schemas.microsoft.com/office/spreadsheetml/2009/9/main" uri="{B025F937-C7B1-47D3-B67F-A62EFF666E3E}">
          <x14:id>{C53A36F3-A0EB-EB47-A935-EE15B7761C39}</x14:id>
        </ext>
      </extLst>
    </cfRule>
  </conditionalFormatting>
  <conditionalFormatting sqref="E17">
    <cfRule type="colorScale" priority="3">
      <colorScale>
        <cfvo type="num" val="1"/>
        <cfvo type="num" val="2"/>
        <cfvo type="num" val="3"/>
        <color rgb="FFC00000"/>
        <color rgb="FFFFC000"/>
        <color theme="6" tint="0.39997558519241921"/>
      </colorScale>
    </cfRule>
  </conditionalFormatting>
  <conditionalFormatting sqref="E35">
    <cfRule type="colorScale" priority="1">
      <colorScale>
        <cfvo type="num" val="1"/>
        <cfvo type="num" val="2"/>
        <cfvo type="num" val="3"/>
        <color rgb="FFC00000"/>
        <color rgb="FFFFC000"/>
        <color theme="6" tint="0.39997558519241921"/>
      </colorScale>
    </cfRule>
  </conditionalFormatting>
  <conditionalFormatting sqref="F35">
    <cfRule type="dataBar" priority="2">
      <dataBar>
        <cfvo type="num" val="0"/>
        <cfvo type="num" val="1"/>
        <color theme="0" tint="-0.249977111117893"/>
      </dataBar>
      <extLst>
        <ext xmlns:x14="http://schemas.microsoft.com/office/spreadsheetml/2009/9/main" uri="{B025F937-C7B1-47D3-B67F-A62EFF666E3E}">
          <x14:id>{1483A070-C679-9D4D-871F-F4724ACBC8A1}</x14:id>
        </ext>
      </extLst>
    </cfRule>
  </conditionalFormatting>
  <dataValidations count="1">
    <dataValidation type="whole" operator="greaterThanOrEqual" allowBlank="1" showInputMessage="1" promptTitle="Display Week" prompt="Changing this number will scroll the Gantt Chart view." sqref="G4" xr:uid="{F5667548-F945-884A-8FC3-7016A694A4AD}">
      <formula1>1</formula1>
    </dataValidation>
  </dataValidations>
  <printOptions horizontalCentered="1"/>
  <pageMargins left="0.35" right="0.35" top="0.35" bottom="0.5" header="0.3" footer="0.3"/>
  <pageSetup paperSize="9" scale="60"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0A7B309C-411B-5043-A0F2-DA42134AD464}">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D011811D-3912-3A4B-B587-DB9160CDA6AB}">
            <x14:dataBar minLength="0" maxLength="100" gradient="0">
              <x14:cfvo type="num">
                <xm:f>0</xm:f>
              </x14:cfvo>
              <x14:cfvo type="num">
                <xm:f>1</xm:f>
              </x14:cfvo>
              <x14:negativeFillColor rgb="FFFF0000"/>
              <x14:axisColor rgb="FF000000"/>
            </x14:dataBar>
          </x14:cfRule>
          <xm:sqref>F8 F12 F18</xm:sqref>
        </x14:conditionalFormatting>
        <x14:conditionalFormatting xmlns:xm="http://schemas.microsoft.com/office/excel/2006/main">
          <x14:cfRule type="dataBar" id="{F9ED6627-095C-604B-A3DA-8D3AC10AF68A}">
            <x14:dataBar minLength="0" maxLength="100" gradient="0">
              <x14:cfvo type="num">
                <xm:f>0</xm:f>
              </x14:cfvo>
              <x14:cfvo type="num">
                <xm:f>1</xm:f>
              </x14:cfvo>
              <x14:negativeFillColor rgb="FFFF0000"/>
              <x14:axisColor rgb="FF000000"/>
            </x14:dataBar>
          </x14:cfRule>
          <xm:sqref>F20</xm:sqref>
        </x14:conditionalFormatting>
        <x14:conditionalFormatting xmlns:xm="http://schemas.microsoft.com/office/excel/2006/main">
          <x14:cfRule type="dataBar" id="{4B82B896-2F71-4E46-83F7-A072268B3143}">
            <x14:dataBar minLength="0" maxLength="100" gradient="0">
              <x14:cfvo type="num">
                <xm:f>0</xm:f>
              </x14:cfvo>
              <x14:cfvo type="num">
                <xm:f>1</xm:f>
              </x14:cfvo>
              <x14:negativeFillColor rgb="FFFF0000"/>
              <x14:axisColor rgb="FF000000"/>
            </x14:dataBar>
          </x14:cfRule>
          <xm:sqref>F11</xm:sqref>
        </x14:conditionalFormatting>
        <x14:conditionalFormatting xmlns:xm="http://schemas.microsoft.com/office/excel/2006/main">
          <x14:cfRule type="dataBar" id="{D7486816-F7A9-084E-8033-B2ED691E9E99}">
            <x14:dataBar minLength="0" maxLength="100" gradient="0">
              <x14:cfvo type="num">
                <xm:f>0</xm:f>
              </x14:cfvo>
              <x14:cfvo type="num">
                <xm:f>1</xm:f>
              </x14:cfvo>
              <x14:negativeFillColor rgb="FFFF0000"/>
              <x14:axisColor rgb="FF000000"/>
            </x14:dataBar>
          </x14:cfRule>
          <xm:sqref>F24</xm:sqref>
        </x14:conditionalFormatting>
        <x14:conditionalFormatting xmlns:xm="http://schemas.microsoft.com/office/excel/2006/main">
          <x14:cfRule type="dataBar" id="{86CADA00-6CC5-5E4F-81E4-F12F0095DEDB}">
            <x14:dataBar minLength="0" maxLength="100" gradient="0">
              <x14:cfvo type="num">
                <xm:f>0</xm:f>
              </x14:cfvo>
              <x14:cfvo type="num">
                <xm:f>1</xm:f>
              </x14:cfvo>
              <x14:negativeFillColor rgb="FFFF0000"/>
              <x14:axisColor rgb="FF000000"/>
            </x14:dataBar>
          </x14:cfRule>
          <xm:sqref>F45</xm:sqref>
        </x14:conditionalFormatting>
        <x14:conditionalFormatting xmlns:xm="http://schemas.microsoft.com/office/excel/2006/main">
          <x14:cfRule type="dataBar" id="{F475D1B6-14B1-854E-8664-A2BEA98A22F2}">
            <x14:dataBar minLength="0" maxLength="100" gradient="0">
              <x14:cfvo type="num">
                <xm:f>0</xm:f>
              </x14:cfvo>
              <x14:cfvo type="num">
                <xm:f>1</xm:f>
              </x14:cfvo>
              <x14:negativeFillColor rgb="FFFF0000"/>
              <x14:axisColor rgb="FF000000"/>
            </x14:dataBar>
          </x14:cfRule>
          <xm:sqref>F42</xm:sqref>
        </x14:conditionalFormatting>
        <x14:conditionalFormatting xmlns:xm="http://schemas.microsoft.com/office/excel/2006/main">
          <x14:cfRule type="dataBar" id="{B27D88F0-B506-2847-951A-38B41FFB8509}">
            <x14:dataBar minLength="0" maxLength="100" gradient="0">
              <x14:cfvo type="num">
                <xm:f>0</xm:f>
              </x14:cfvo>
              <x14:cfvo type="num">
                <xm:f>1</xm:f>
              </x14:cfvo>
              <x14:negativeFillColor rgb="FFFF0000"/>
              <x14:axisColor rgb="FF000000"/>
            </x14:dataBar>
          </x14:cfRule>
          <xm:sqref>F38</xm:sqref>
        </x14:conditionalFormatting>
        <x14:conditionalFormatting xmlns:xm="http://schemas.microsoft.com/office/excel/2006/main">
          <x14:cfRule type="dataBar" id="{12B2B468-EDAC-6245-A685-BDE6D9112EA7}">
            <x14:dataBar minLength="0" maxLength="100" gradient="0">
              <x14:cfvo type="num">
                <xm:f>0</xm:f>
              </x14:cfvo>
              <x14:cfvo type="num">
                <xm:f>1</xm:f>
              </x14:cfvo>
              <x14:negativeFillColor rgb="FFFF0000"/>
              <x14:axisColor rgb="FF000000"/>
            </x14:dataBar>
          </x14:cfRule>
          <xm:sqref>F43</xm:sqref>
        </x14:conditionalFormatting>
        <x14:conditionalFormatting xmlns:xm="http://schemas.microsoft.com/office/excel/2006/main">
          <x14:cfRule type="dataBar" id="{995838EF-68C6-B745-9E85-633EF2C65FFB}">
            <x14:dataBar minLength="0" maxLength="100" gradient="0">
              <x14:cfvo type="num">
                <xm:f>0</xm:f>
              </x14:cfvo>
              <x14:cfvo type="num">
                <xm:f>1</xm:f>
              </x14:cfvo>
              <x14:negativeFillColor rgb="FFFF0000"/>
              <x14:axisColor rgb="FF000000"/>
            </x14:dataBar>
          </x14:cfRule>
          <xm:sqref>F36</xm:sqref>
        </x14:conditionalFormatting>
        <x14:conditionalFormatting xmlns:xm="http://schemas.microsoft.com/office/excel/2006/main">
          <x14:cfRule type="dataBar" id="{87987525-8202-2C43-A2D9-25835FB73903}">
            <x14:dataBar minLength="0" maxLength="100" gradient="0">
              <x14:cfvo type="num">
                <xm:f>0</xm:f>
              </x14:cfvo>
              <x14:cfvo type="num">
                <xm:f>1</xm:f>
              </x14:cfvo>
              <x14:negativeFillColor rgb="FFFF0000"/>
              <x14:axisColor rgb="FF000000"/>
            </x14:dataBar>
          </x14:cfRule>
          <xm:sqref>F14</xm:sqref>
        </x14:conditionalFormatting>
        <x14:conditionalFormatting xmlns:xm="http://schemas.microsoft.com/office/excel/2006/main">
          <x14:cfRule type="dataBar" id="{7CEEF1B6-567D-B54C-B3EF-F74704B578D3}">
            <x14:dataBar minLength="0" maxLength="100" gradient="0">
              <x14:cfvo type="num">
                <xm:f>0</xm:f>
              </x14:cfvo>
              <x14:cfvo type="num">
                <xm:f>1</xm:f>
              </x14:cfvo>
              <x14:negativeFillColor rgb="FFFF0000"/>
              <x14:axisColor rgb="FF000000"/>
            </x14:dataBar>
          </x14:cfRule>
          <xm:sqref>F22</xm:sqref>
        </x14:conditionalFormatting>
        <x14:conditionalFormatting xmlns:xm="http://schemas.microsoft.com/office/excel/2006/main">
          <x14:cfRule type="dataBar" id="{80DE214F-D9DA-1E44-AE10-20E517DA00EA}">
            <x14:dataBar minLength="0" maxLength="100" gradient="0">
              <x14:cfvo type="num">
                <xm:f>0</xm:f>
              </x14:cfvo>
              <x14:cfvo type="num">
                <xm:f>1</xm:f>
              </x14:cfvo>
              <x14:negativeFillColor rgb="FFFF0000"/>
              <x14:axisColor rgb="FF000000"/>
            </x14:dataBar>
          </x14:cfRule>
          <xm:sqref>F44</xm:sqref>
        </x14:conditionalFormatting>
        <x14:conditionalFormatting xmlns:xm="http://schemas.microsoft.com/office/excel/2006/main">
          <x14:cfRule type="dataBar" id="{7D4422D8-D34A-2A4E-8D5D-C75DFDB81A71}">
            <x14:dataBar minLength="0" maxLength="100" gradient="0">
              <x14:cfvo type="num">
                <xm:f>0</xm:f>
              </x14:cfvo>
              <x14:cfvo type="num">
                <xm:f>1</xm:f>
              </x14:cfvo>
              <x14:negativeFillColor rgb="FFFF0000"/>
              <x14:axisColor rgb="FF000000"/>
            </x14:dataBar>
          </x14:cfRule>
          <xm:sqref>F46</xm:sqref>
        </x14:conditionalFormatting>
        <x14:conditionalFormatting xmlns:xm="http://schemas.microsoft.com/office/excel/2006/main">
          <x14:cfRule type="dataBar" id="{5CAD169D-7F7A-7E40-9566-F15DA343C6A3}">
            <x14:dataBar minLength="0" maxLength="100" gradient="0">
              <x14:cfvo type="num">
                <xm:f>0</xm:f>
              </x14:cfvo>
              <x14:cfvo type="num">
                <xm:f>1</xm:f>
              </x14:cfvo>
              <x14:negativeFillColor rgb="FFFF0000"/>
              <x14:axisColor rgb="FF000000"/>
            </x14:dataBar>
          </x14:cfRule>
          <xm:sqref>F53</xm:sqref>
        </x14:conditionalFormatting>
        <x14:conditionalFormatting xmlns:xm="http://schemas.microsoft.com/office/excel/2006/main">
          <x14:cfRule type="dataBar" id="{87818FCE-A797-624D-A5ED-278A256FEC6C}">
            <x14:dataBar minLength="0" maxLength="100" gradient="0">
              <x14:cfvo type="num">
                <xm:f>0</xm:f>
              </x14:cfvo>
              <x14:cfvo type="num">
                <xm:f>1</xm:f>
              </x14:cfvo>
              <x14:negativeFillColor rgb="FFFF0000"/>
              <x14:axisColor rgb="FF000000"/>
            </x14:dataBar>
          </x14:cfRule>
          <xm:sqref>F51:F52</xm:sqref>
        </x14:conditionalFormatting>
        <x14:conditionalFormatting xmlns:xm="http://schemas.microsoft.com/office/excel/2006/main">
          <x14:cfRule type="dataBar" id="{37437D28-94AA-1448-9172-C109FA4C7EE4}">
            <x14:dataBar minLength="0" maxLength="100" gradient="0">
              <x14:cfvo type="num">
                <xm:f>0</xm:f>
              </x14:cfvo>
              <x14:cfvo type="num">
                <xm:f>1</xm:f>
              </x14:cfvo>
              <x14:negativeFillColor rgb="FFFF0000"/>
              <x14:axisColor rgb="FF000000"/>
            </x14:dataBar>
          </x14:cfRule>
          <xm:sqref>F55:F56 F66</xm:sqref>
        </x14:conditionalFormatting>
        <x14:conditionalFormatting xmlns:xm="http://schemas.microsoft.com/office/excel/2006/main">
          <x14:cfRule type="dataBar" id="{DEE37EBF-6E40-834E-AA21-3294B7A2F83F}">
            <x14:dataBar minLength="0" maxLength="100" gradient="0">
              <x14:cfvo type="num">
                <xm:f>0</xm:f>
              </x14:cfvo>
              <x14:cfvo type="num">
                <xm:f>1</xm:f>
              </x14:cfvo>
              <x14:negativeFillColor rgb="FFFF0000"/>
              <x14:axisColor rgb="FF000000"/>
            </x14:dataBar>
          </x14:cfRule>
          <xm:sqref>F64</xm:sqref>
        </x14:conditionalFormatting>
        <x14:conditionalFormatting xmlns:xm="http://schemas.microsoft.com/office/excel/2006/main">
          <x14:cfRule type="dataBar" id="{BCFF6CCC-FF10-FF46-83CA-CA6D33E84523}">
            <x14:dataBar minLength="0" maxLength="100" gradient="0">
              <x14:cfvo type="num">
                <xm:f>0</xm:f>
              </x14:cfvo>
              <x14:cfvo type="num">
                <xm:f>1</xm:f>
              </x14:cfvo>
              <x14:negativeFillColor rgb="FFFF0000"/>
              <x14:axisColor rgb="FF000000"/>
            </x14:dataBar>
          </x14:cfRule>
          <xm:sqref>F63</xm:sqref>
        </x14:conditionalFormatting>
        <x14:conditionalFormatting xmlns:xm="http://schemas.microsoft.com/office/excel/2006/main">
          <x14:cfRule type="dataBar" id="{BBA21725-00B5-A741-A9B5-C6C933F7A18B}">
            <x14:dataBar minLength="0" maxLength="100" gradient="0">
              <x14:cfvo type="num">
                <xm:f>0</xm:f>
              </x14:cfvo>
              <x14:cfvo type="num">
                <xm:f>1</xm:f>
              </x14:cfvo>
              <x14:negativeFillColor rgb="FFFF0000"/>
              <x14:axisColor rgb="FF000000"/>
            </x14:dataBar>
          </x14:cfRule>
          <xm:sqref>F62</xm:sqref>
        </x14:conditionalFormatting>
        <x14:conditionalFormatting xmlns:xm="http://schemas.microsoft.com/office/excel/2006/main">
          <x14:cfRule type="dataBar" id="{88F23028-CEA1-6541-8E6A-A01EE006CEDA}">
            <x14:dataBar minLength="0" maxLength="100" gradient="0">
              <x14:cfvo type="num">
                <xm:f>0</xm:f>
              </x14:cfvo>
              <x14:cfvo type="num">
                <xm:f>1</xm:f>
              </x14:cfvo>
              <x14:negativeFillColor rgb="FFFF0000"/>
              <x14:axisColor rgb="FF000000"/>
            </x14:dataBar>
          </x14:cfRule>
          <xm:sqref>F60</xm:sqref>
        </x14:conditionalFormatting>
        <x14:conditionalFormatting xmlns:xm="http://schemas.microsoft.com/office/excel/2006/main">
          <x14:cfRule type="dataBar" id="{35F5413D-4DB0-7E45-BEC7-343E67C25933}">
            <x14:dataBar minLength="0" maxLength="100" gradient="0">
              <x14:cfvo type="num">
                <xm:f>0</xm:f>
              </x14:cfvo>
              <x14:cfvo type="num">
                <xm:f>1</xm:f>
              </x14:cfvo>
              <x14:negativeFillColor rgb="FFFF0000"/>
              <x14:axisColor rgb="FF000000"/>
            </x14:dataBar>
          </x14:cfRule>
          <xm:sqref>F61</xm:sqref>
        </x14:conditionalFormatting>
        <x14:conditionalFormatting xmlns:xm="http://schemas.microsoft.com/office/excel/2006/main">
          <x14:cfRule type="dataBar" id="{6D3C7AD9-7832-364D-BC27-9E1A309023EB}">
            <x14:dataBar minLength="0" maxLength="100" gradient="0">
              <x14:cfvo type="num">
                <xm:f>0</xm:f>
              </x14:cfvo>
              <x14:cfvo type="num">
                <xm:f>1</xm:f>
              </x14:cfvo>
              <x14:negativeFillColor rgb="FFFF0000"/>
              <x14:axisColor rgb="FF000000"/>
            </x14:dataBar>
          </x14:cfRule>
          <xm:sqref>F59</xm:sqref>
        </x14:conditionalFormatting>
        <x14:conditionalFormatting xmlns:xm="http://schemas.microsoft.com/office/excel/2006/main">
          <x14:cfRule type="dataBar" id="{DB7ABF80-3C1E-8E40-84F7-D63AD5C0EA9F}">
            <x14:dataBar minLength="0" maxLength="100" gradient="0">
              <x14:cfvo type="num">
                <xm:f>0</xm:f>
              </x14:cfvo>
              <x14:cfvo type="num">
                <xm:f>1</xm:f>
              </x14:cfvo>
              <x14:negativeFillColor rgb="FFFF0000"/>
              <x14:axisColor rgb="FF000000"/>
            </x14:dataBar>
          </x14:cfRule>
          <xm:sqref>F58</xm:sqref>
        </x14:conditionalFormatting>
        <x14:conditionalFormatting xmlns:xm="http://schemas.microsoft.com/office/excel/2006/main">
          <x14:cfRule type="dataBar" id="{DD14FE1C-6E8B-AB45-B789-999DE3814AE4}">
            <x14:dataBar minLength="0" maxLength="100" gradient="0">
              <x14:cfvo type="num">
                <xm:f>0</xm:f>
              </x14:cfvo>
              <x14:cfvo type="num">
                <xm:f>1</xm:f>
              </x14:cfvo>
              <x14:negativeFillColor rgb="FFFF0000"/>
              <x14:axisColor rgb="FF000000"/>
            </x14:dataBar>
          </x14:cfRule>
          <xm:sqref>F57</xm:sqref>
        </x14:conditionalFormatting>
        <x14:conditionalFormatting xmlns:xm="http://schemas.microsoft.com/office/excel/2006/main">
          <x14:cfRule type="dataBar" id="{DDC468D8-74B0-9246-A1CC-083F86C09E94}">
            <x14:dataBar minLength="0" maxLength="100" gradient="0">
              <x14:cfvo type="num">
                <xm:f>0</xm:f>
              </x14:cfvo>
              <x14:cfvo type="num">
                <xm:f>1</xm:f>
              </x14:cfvo>
              <x14:negativeFillColor rgb="FFFF0000"/>
              <x14:axisColor rgb="FF000000"/>
            </x14:dataBar>
          </x14:cfRule>
          <xm:sqref>F29:F34 F25</xm:sqref>
        </x14:conditionalFormatting>
        <x14:conditionalFormatting xmlns:xm="http://schemas.microsoft.com/office/excel/2006/main">
          <x14:cfRule type="dataBar" id="{21FB1DD2-7F4D-7B44-AA18-2A5E86426246}">
            <x14:dataBar minLength="0" maxLength="100" gradient="0">
              <x14:cfvo type="num">
                <xm:f>0</xm:f>
              </x14:cfvo>
              <x14:cfvo type="num">
                <xm:f>1</xm:f>
              </x14:cfvo>
              <x14:negativeFillColor rgb="FFFF0000"/>
              <x14:axisColor rgb="FF000000"/>
            </x14:dataBar>
          </x14:cfRule>
          <xm:sqref>F19</xm:sqref>
        </x14:conditionalFormatting>
        <x14:conditionalFormatting xmlns:xm="http://schemas.microsoft.com/office/excel/2006/main">
          <x14:cfRule type="dataBar" id="{235FE25D-02A3-2545-8804-224140FD9440}">
            <x14:dataBar minLength="0" maxLength="100" gradient="0">
              <x14:cfvo type="num">
                <xm:f>0</xm:f>
              </x14:cfvo>
              <x14:cfvo type="num">
                <xm:f>1</xm:f>
              </x14:cfvo>
              <x14:negativeFillColor rgb="FFFF0000"/>
              <x14:axisColor rgb="FF000000"/>
            </x14:dataBar>
          </x14:cfRule>
          <xm:sqref>F23</xm:sqref>
        </x14:conditionalFormatting>
        <x14:conditionalFormatting xmlns:xm="http://schemas.microsoft.com/office/excel/2006/main">
          <x14:cfRule type="dataBar" id="{52C7EB81-036D-3447-85BD-1C4D5FA0D44C}">
            <x14:dataBar minLength="0" maxLength="100" gradient="0">
              <x14:cfvo type="num">
                <xm:f>0</xm:f>
              </x14:cfvo>
              <x14:cfvo type="num">
                <xm:f>1</xm:f>
              </x14:cfvo>
              <x14:negativeFillColor rgb="FFFF0000"/>
              <x14:axisColor rgb="FF000000"/>
            </x14:dataBar>
          </x14:cfRule>
          <xm:sqref>F16</xm:sqref>
        </x14:conditionalFormatting>
        <x14:conditionalFormatting xmlns:xm="http://schemas.microsoft.com/office/excel/2006/main">
          <x14:cfRule type="dataBar" id="{0AC2C610-08A9-294C-83AF-A055BCF56BC7}">
            <x14:dataBar minLength="0" maxLength="100" gradient="0">
              <x14:cfvo type="num">
                <xm:f>0</xm:f>
              </x14:cfvo>
              <x14:cfvo type="num">
                <xm:f>1</xm:f>
              </x14:cfvo>
              <x14:negativeFillColor rgb="FFFF0000"/>
              <x14:axisColor rgb="FF000000"/>
            </x14:dataBar>
          </x14:cfRule>
          <xm:sqref>F15</xm:sqref>
        </x14:conditionalFormatting>
        <x14:conditionalFormatting xmlns:xm="http://schemas.microsoft.com/office/excel/2006/main">
          <x14:cfRule type="dataBar" id="{E6D573D6-7414-6D40-AC98-8CA3352C70F8}">
            <x14:dataBar minLength="0" maxLength="100" gradient="0">
              <x14:cfvo type="num">
                <xm:f>0</xm:f>
              </x14:cfvo>
              <x14:cfvo type="num">
                <xm:f>1</xm:f>
              </x14:cfvo>
              <x14:negativeFillColor rgb="FFFF0000"/>
              <x14:axisColor rgb="FF000000"/>
            </x14:dataBar>
          </x14:cfRule>
          <xm:sqref>F68</xm:sqref>
        </x14:conditionalFormatting>
        <x14:conditionalFormatting xmlns:xm="http://schemas.microsoft.com/office/excel/2006/main">
          <x14:cfRule type="dataBar" id="{16B9CCC3-23E7-EB43-9A6C-005FE323E3B2}">
            <x14:dataBar minLength="0" maxLength="100" gradient="0">
              <x14:cfvo type="num">
                <xm:f>0</xm:f>
              </x14:cfvo>
              <x14:cfvo type="num">
                <xm:f>1</xm:f>
              </x14:cfvo>
              <x14:negativeFillColor rgb="FFFF0000"/>
              <x14:axisColor rgb="FF000000"/>
            </x14:dataBar>
          </x14:cfRule>
          <xm:sqref>F13</xm:sqref>
        </x14:conditionalFormatting>
        <x14:conditionalFormatting xmlns:xm="http://schemas.microsoft.com/office/excel/2006/main">
          <x14:cfRule type="dataBar" id="{30CDF970-CD2A-EB41-AFC4-B33BF278EE8A}">
            <x14:dataBar minLength="0" maxLength="100" gradient="0">
              <x14:cfvo type="num">
                <xm:f>0</xm:f>
              </x14:cfvo>
              <x14:cfvo type="num">
                <xm:f>1</xm:f>
              </x14:cfvo>
              <x14:negativeFillColor rgb="FFFF0000"/>
              <x14:axisColor rgb="FF000000"/>
            </x14:dataBar>
          </x14:cfRule>
          <xm:sqref>F48</xm:sqref>
        </x14:conditionalFormatting>
        <x14:conditionalFormatting xmlns:xm="http://schemas.microsoft.com/office/excel/2006/main">
          <x14:cfRule type="dataBar" id="{9FA94B24-C9EA-CF41-8A46-6704C2A45B4D}">
            <x14:dataBar minLength="0" maxLength="100" gradient="0">
              <x14:cfvo type="num">
                <xm:f>0</xm:f>
              </x14:cfvo>
              <x14:cfvo type="num">
                <xm:f>1</xm:f>
              </x14:cfvo>
              <x14:negativeFillColor rgb="FFFF0000"/>
              <x14:axisColor rgb="FF000000"/>
            </x14:dataBar>
          </x14:cfRule>
          <xm:sqref>F48</xm:sqref>
        </x14:conditionalFormatting>
        <x14:conditionalFormatting xmlns:xm="http://schemas.microsoft.com/office/excel/2006/main">
          <x14:cfRule type="dataBar" id="{F07518E4-9916-F64D-BB26-D6E7736DAA79}">
            <x14:dataBar minLength="0" maxLength="100" gradient="0">
              <x14:cfvo type="num">
                <xm:f>0</xm:f>
              </x14:cfvo>
              <x14:cfvo type="num">
                <xm:f>1</xm:f>
              </x14:cfvo>
              <x14:negativeFillColor rgb="FFFF0000"/>
              <x14:axisColor rgb="FF000000"/>
            </x14:dataBar>
          </x14:cfRule>
          <xm:sqref>F39</xm:sqref>
        </x14:conditionalFormatting>
        <x14:conditionalFormatting xmlns:xm="http://schemas.microsoft.com/office/excel/2006/main">
          <x14:cfRule type="dataBar" id="{B1E7F65F-EA89-6844-8887-15C4BADDBE06}">
            <x14:dataBar minLength="0" maxLength="100" gradient="0">
              <x14:cfvo type="num">
                <xm:f>0</xm:f>
              </x14:cfvo>
              <x14:cfvo type="num">
                <xm:f>1</xm:f>
              </x14:cfvo>
              <x14:negativeFillColor rgb="FFFF0000"/>
              <x14:axisColor rgb="FF000000"/>
            </x14:dataBar>
          </x14:cfRule>
          <xm:sqref>F40</xm:sqref>
        </x14:conditionalFormatting>
        <x14:conditionalFormatting xmlns:xm="http://schemas.microsoft.com/office/excel/2006/main">
          <x14:cfRule type="dataBar" id="{B750A8A7-44F0-C84D-B66D-EA9885B18C7F}">
            <x14:dataBar minLength="0" maxLength="100" gradient="0">
              <x14:cfvo type="num">
                <xm:f>0</xm:f>
              </x14:cfvo>
              <x14:cfvo type="num">
                <xm:f>1</xm:f>
              </x14:cfvo>
              <x14:negativeFillColor rgb="FFFF0000"/>
              <x14:axisColor rgb="FF000000"/>
            </x14:dataBar>
          </x14:cfRule>
          <xm:sqref>F41</xm:sqref>
        </x14:conditionalFormatting>
        <x14:conditionalFormatting xmlns:xm="http://schemas.microsoft.com/office/excel/2006/main">
          <x14:cfRule type="dataBar" id="{97CB880C-0BF6-E44F-8660-8DBDD134902D}">
            <x14:dataBar minLength="0" maxLength="100" gradient="0">
              <x14:cfvo type="num">
                <xm:f>0</xm:f>
              </x14:cfvo>
              <x14:cfvo type="num">
                <xm:f>1</xm:f>
              </x14:cfvo>
              <x14:negativeFillColor rgb="FFFF0000"/>
              <x14:axisColor rgb="FF000000"/>
            </x14:dataBar>
          </x14:cfRule>
          <xm:sqref>F37</xm:sqref>
        </x14:conditionalFormatting>
        <x14:conditionalFormatting xmlns:xm="http://schemas.microsoft.com/office/excel/2006/main">
          <x14:cfRule type="dataBar" id="{EB1A7841-8C83-A247-AE34-1A9F5C6A1714}">
            <x14:dataBar minLength="0" maxLength="100" gradient="0">
              <x14:cfvo type="num">
                <xm:f>0</xm:f>
              </x14:cfvo>
              <x14:cfvo type="num">
                <xm:f>1</xm:f>
              </x14:cfvo>
              <x14:negativeFillColor rgb="FFFF0000"/>
              <x14:axisColor rgb="FF000000"/>
            </x14:dataBar>
          </x14:cfRule>
          <xm:sqref>F46</xm:sqref>
        </x14:conditionalFormatting>
        <x14:conditionalFormatting xmlns:xm="http://schemas.microsoft.com/office/excel/2006/main">
          <x14:cfRule type="dataBar" id="{E0AAD670-2B8F-144F-89CF-CD9B5A4B80BE}">
            <x14:dataBar minLength="0" maxLength="100" gradient="0">
              <x14:cfvo type="num">
                <xm:f>0</xm:f>
              </x14:cfvo>
              <x14:cfvo type="num">
                <xm:f>1</xm:f>
              </x14:cfvo>
              <x14:negativeFillColor rgb="FFFF0000"/>
              <x14:axisColor rgb="FF000000"/>
            </x14:dataBar>
          </x14:cfRule>
          <xm:sqref>F21</xm:sqref>
        </x14:conditionalFormatting>
        <x14:conditionalFormatting xmlns:xm="http://schemas.microsoft.com/office/excel/2006/main">
          <x14:cfRule type="dataBar" id="{447645D5-E0F4-5C49-982A-95DD2656AC54}">
            <x14:dataBar minLength="0" maxLength="100" gradient="0">
              <x14:cfvo type="num">
                <xm:f>0</xm:f>
              </x14:cfvo>
              <x14:cfvo type="num">
                <xm:f>1</xm:f>
              </x14:cfvo>
              <x14:negativeFillColor rgb="FFFF0000"/>
              <x14:axisColor rgb="FF000000"/>
            </x14:dataBar>
          </x14:cfRule>
          <xm:sqref>F10</xm:sqref>
        </x14:conditionalFormatting>
        <x14:conditionalFormatting xmlns:xm="http://schemas.microsoft.com/office/excel/2006/main">
          <x14:cfRule type="dataBar" id="{CD1F820E-76F7-6244-987E-7054C2F4D0FF}">
            <x14:dataBar minLength="0" maxLength="100" gradient="0">
              <x14:cfvo type="num">
                <xm:f>0</xm:f>
              </x14:cfvo>
              <x14:cfvo type="num">
                <xm:f>1</xm:f>
              </x14:cfvo>
              <x14:negativeFillColor rgb="FFFF0000"/>
              <x14:axisColor rgb="FF000000"/>
            </x14:dataBar>
          </x14:cfRule>
          <xm:sqref>F9</xm:sqref>
        </x14:conditionalFormatting>
        <x14:conditionalFormatting xmlns:xm="http://schemas.microsoft.com/office/excel/2006/main">
          <x14:cfRule type="dataBar" id="{5C815ED3-7E71-BD47-87D7-00EA09D0E75A}">
            <x14:dataBar minLength="0" maxLength="100" gradient="0">
              <x14:cfvo type="num">
                <xm:f>0</xm:f>
              </x14:cfvo>
              <x14:cfvo type="num">
                <xm:f>1</xm:f>
              </x14:cfvo>
              <x14:negativeFillColor rgb="FFFF0000"/>
              <x14:axisColor rgb="FF000000"/>
            </x14:dataBar>
          </x14:cfRule>
          <xm:sqref>F28</xm:sqref>
        </x14:conditionalFormatting>
        <x14:conditionalFormatting xmlns:xm="http://schemas.microsoft.com/office/excel/2006/main">
          <x14:cfRule type="dataBar" id="{0439AA1F-56D3-1D49-A716-B95300042032}">
            <x14:dataBar minLength="0" maxLength="100" gradient="0">
              <x14:cfvo type="num">
                <xm:f>0</xm:f>
              </x14:cfvo>
              <x14:cfvo type="num">
                <xm:f>1</xm:f>
              </x14:cfvo>
              <x14:negativeFillColor rgb="FFFF0000"/>
              <x14:axisColor rgb="FF000000"/>
            </x14:dataBar>
          </x14:cfRule>
          <xm:sqref>F26</xm:sqref>
        </x14:conditionalFormatting>
        <x14:conditionalFormatting xmlns:xm="http://schemas.microsoft.com/office/excel/2006/main">
          <x14:cfRule type="dataBar" id="{A7CA465A-A16D-E74C-822D-88DA6E77A06A}">
            <x14:dataBar minLength="0" maxLength="100" gradient="0">
              <x14:cfvo type="num">
                <xm:f>0</xm:f>
              </x14:cfvo>
              <x14:cfvo type="num">
                <xm:f>1</xm:f>
              </x14:cfvo>
              <x14:negativeFillColor rgb="FFFF0000"/>
              <x14:axisColor rgb="FF000000"/>
            </x14:dataBar>
          </x14:cfRule>
          <xm:sqref>F47</xm:sqref>
        </x14:conditionalFormatting>
        <x14:conditionalFormatting xmlns:xm="http://schemas.microsoft.com/office/excel/2006/main">
          <x14:cfRule type="dataBar" id="{6BC3BB69-5485-A047-9982-729A67CA6EDF}">
            <x14:dataBar minLength="0" maxLength="100" gradient="0">
              <x14:cfvo type="num">
                <xm:f>0</xm:f>
              </x14:cfvo>
              <x14:cfvo type="num">
                <xm:f>1</xm:f>
              </x14:cfvo>
              <x14:negativeFillColor rgb="FFFF0000"/>
              <x14:axisColor rgb="FF000000"/>
            </x14:dataBar>
          </x14:cfRule>
          <xm:sqref>F50</xm:sqref>
        </x14:conditionalFormatting>
        <x14:conditionalFormatting xmlns:xm="http://schemas.microsoft.com/office/excel/2006/main">
          <x14:cfRule type="dataBar" id="{CC9CE56A-D16C-A94E-8A45-EE27A434D206}">
            <x14:dataBar minLength="0" maxLength="100" gradient="0">
              <x14:cfvo type="num">
                <xm:f>0</xm:f>
              </x14:cfvo>
              <x14:cfvo type="num">
                <xm:f>1</xm:f>
              </x14:cfvo>
              <x14:negativeFillColor rgb="FFFF0000"/>
              <x14:axisColor rgb="FF000000"/>
            </x14:dataBar>
          </x14:cfRule>
          <xm:sqref>F54 F67</xm:sqref>
        </x14:conditionalFormatting>
        <x14:conditionalFormatting xmlns:xm="http://schemas.microsoft.com/office/excel/2006/main">
          <x14:cfRule type="dataBar" id="{9AAA9CEA-230F-254E-BA4A-0F4488483927}">
            <x14:dataBar minLength="0" maxLength="100" gradient="0">
              <x14:cfvo type="num">
                <xm:f>0</xm:f>
              </x14:cfvo>
              <x14:cfvo type="num">
                <xm:f>1</xm:f>
              </x14:cfvo>
              <x14:negativeFillColor rgb="FFFF0000"/>
              <x14:axisColor rgb="FF000000"/>
            </x14:dataBar>
          </x14:cfRule>
          <xm:sqref>F49</xm:sqref>
        </x14:conditionalFormatting>
        <x14:conditionalFormatting xmlns:xm="http://schemas.microsoft.com/office/excel/2006/main">
          <x14:cfRule type="dataBar" id="{6CE8FBFD-768D-2647-92BB-A155529802AE}">
            <x14:dataBar minLength="0" maxLength="100" gradient="0">
              <x14:cfvo type="num">
                <xm:f>0</xm:f>
              </x14:cfvo>
              <x14:cfvo type="num">
                <xm:f>1</xm:f>
              </x14:cfvo>
              <x14:negativeFillColor rgb="FFFF0000"/>
              <x14:axisColor rgb="FF000000"/>
            </x14:dataBar>
          </x14:cfRule>
          <xm:sqref>F65</xm:sqref>
        </x14:conditionalFormatting>
        <x14:conditionalFormatting xmlns:xm="http://schemas.microsoft.com/office/excel/2006/main">
          <x14:cfRule type="dataBar" id="{A17CCA15-6D17-3942-9D65-72222F740133}">
            <x14:dataBar minLength="0" maxLength="100" gradient="0">
              <x14:cfvo type="num">
                <xm:f>0</xm:f>
              </x14:cfvo>
              <x14:cfvo type="num">
                <xm:f>1</xm:f>
              </x14:cfvo>
              <x14:negativeFillColor rgb="FFFF0000"/>
              <x14:axisColor rgb="FF000000"/>
            </x14:dataBar>
          </x14:cfRule>
          <xm:sqref>F27</xm:sqref>
        </x14:conditionalFormatting>
        <x14:conditionalFormatting xmlns:xm="http://schemas.microsoft.com/office/excel/2006/main">
          <x14:cfRule type="dataBar" id="{C53A36F3-A0EB-EB47-A935-EE15B7761C39}">
            <x14:dataBar minLength="0" maxLength="100" gradient="0">
              <x14:cfvo type="num">
                <xm:f>0</xm:f>
              </x14:cfvo>
              <x14:cfvo type="num">
                <xm:f>1</xm:f>
              </x14:cfvo>
              <x14:negativeFillColor rgb="FFFF0000"/>
              <x14:axisColor rgb="FF000000"/>
            </x14:dataBar>
          </x14:cfRule>
          <xm:sqref>F17</xm:sqref>
        </x14:conditionalFormatting>
        <x14:conditionalFormatting xmlns:xm="http://schemas.microsoft.com/office/excel/2006/main">
          <x14:cfRule type="dataBar" id="{1483A070-C679-9D4D-871F-F4724ACBC8A1}">
            <x14:dataBar minLength="0" maxLength="100" gradient="0">
              <x14:cfvo type="num">
                <xm:f>0</xm:f>
              </x14:cfvo>
              <x14:cfvo type="num">
                <xm:f>1</xm:f>
              </x14:cfvo>
              <x14:negativeFillColor rgb="FFFF0000"/>
              <x14:axisColor rgb="FF000000"/>
            </x14:dataBar>
          </x14:cfRule>
          <xm:sqref>F35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BA2BB9D6617E4A8D88C05ECF050212" ma:contentTypeVersion="6" ma:contentTypeDescription="Create a new document." ma:contentTypeScope="" ma:versionID="3547ffa4ded3c37a6b0227b1e5586f27">
  <xsd:schema xmlns:xsd="http://www.w3.org/2001/XMLSchema" xmlns:xs="http://www.w3.org/2001/XMLSchema" xmlns:p="http://schemas.microsoft.com/office/2006/metadata/properties" xmlns:ns2="d64ed65e-f6a2-4e65-9d05-47adf3254cb5" xmlns:ns3="678f5108-93e2-4d08-a852-c4034b3be294" targetNamespace="http://schemas.microsoft.com/office/2006/metadata/properties" ma:root="true" ma:fieldsID="3296e2a520177374f5aec0a454825aea" ns2:_="" ns3:_="">
    <xsd:import namespace="d64ed65e-f6a2-4e65-9d05-47adf3254cb5"/>
    <xsd:import namespace="678f5108-93e2-4d08-a852-c4034b3be2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ed65e-f6a2-4e65-9d05-47adf3254c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f5108-93e2-4d08-a852-c4034b3be2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9D1B06-179D-4CE8-9D5A-D57EB0032698}"/>
</file>

<file path=customXml/itemProps2.xml><?xml version="1.0" encoding="utf-8"?>
<ds:datastoreItem xmlns:ds="http://schemas.openxmlformats.org/officeDocument/2006/customXml" ds:itemID="{C30D9CDD-2614-4031-ACA2-EF648FE880CA}"/>
</file>

<file path=customXml/itemProps3.xml><?xml version="1.0" encoding="utf-8"?>
<ds:datastoreItem xmlns:ds="http://schemas.openxmlformats.org/officeDocument/2006/customXml" ds:itemID="{2814D5A0-9FFC-4624-AF39-AA3D1021648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SUMMER HUBS - RECOVERY PLAN</vt:lpstr>
      <vt:lpstr>'SUMMER HUBS - RECOVERY PLAN'!Print_Titles</vt:lpstr>
      <vt:lpstr>'SUMMER HUBS - RECOVERY PLAN'!task_end</vt:lpstr>
      <vt:lpstr>'SUMMER HUBS - RECOVERY PLAN'!task_progress</vt:lpstr>
      <vt:lpstr>'SUMMER HUBS - RECOVERY PLAN'!task_start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2020-06-17T11:18:55Z</dcterms:created>
  <dcterms:modified xsi:type="dcterms:W3CDTF">2020-06-17T11:23:21Z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0x010100B7BA2BB9D6617E4A8D88C05ECF050212</vt:lpwstr>
  </property>
</Properties>
</file>